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<sst xmlns="http://schemas.openxmlformats.org/spreadsheetml/2006/main" count="101" uniqueCount="57">
  <si>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</si>
  <si>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</si>
  <si>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</si>
  <si>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</si>
  <si>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</si>
  <si>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</si>
  <si>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</si>
  <si>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</si>
  <si>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</si>
  <si>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</si>
  <si>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</si>
  <si>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</si>
  <si>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</si>
  <si>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</si>
  <si>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</si>
  <si>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</si>
  <si>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</si>
  <si>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</si>
  <si>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</si>
  <si>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</si>
  <si>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</si>
  <si>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</si>
  <si>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Сумма на год (рублей)</t>
  </si>
  <si>
    <t>Социальная политика</t>
  </si>
  <si>
    <t>10</t>
  </si>
  <si>
    <t xml:space="preserve">Национальная экономика </t>
  </si>
  <si>
    <t>Общеэкономические вопросы</t>
  </si>
  <si>
    <t>Образование</t>
  </si>
  <si>
    <t>Молодёжная политика и оздоровление детей</t>
  </si>
  <si>
    <t>07</t>
  </si>
  <si>
    <t>РЗ</t>
  </si>
  <si>
    <t>Социальное обеспечение населения</t>
  </si>
  <si>
    <t>Приложение 2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</si>
  <si>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</si>
  <si>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</si>
  <si>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</si>
  <si>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от  10.08.2010г.  № 110</t>
  </si>
  <si>
    <t xml:space="preserve">Приложение 6     </t>
  </si>
  <si>
    <t>13</t>
  </si>
  <si>
    <t xml:space="preserve">Культура и кинематография 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</si>
  <si>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</si>
  <si>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</si>
  <si>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</si>
  <si>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</si>
  <si>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от 27.12.2011г.  №173</t>
  </si>
  <si>
    <t>Резервные фонды</t>
  </si>
  <si>
    <t>Дорожное хозяйство (дорожные фонды)</t>
  </si>
  <si>
    <t>Распределение расходов бюджета сельского поселения Алябьевский на 2012 год по разделам и подразделам классификации расходов бюджетов Российской Федерации</t>
  </si>
  <si>
    <t>Органы юстиции</t>
  </si>
  <si>
    <t>Другие вопросы в области национальной экономики</t>
  </si>
  <si>
    <t>12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</si>
  <si>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</si>
  <si>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</si>
  <si>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</si>
  <si>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Другие вопросы в области национальной безопасности и правоохранительной деятельности</t>
  </si>
  <si>
    <t>Органы внутренних дел</t>
  </si>
  <si>
    <t>от   25.12.2012г. №230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</si>
</sst>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indent="13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horizontal="left" vertical="top"/>
      <protection/>
    </xf>
    <xf numFmtId="0" fontId="8" fillId="2" borderId="1" xfId="0" applyNumberFormat="1" applyFont="1" applyFill="1" applyBorder="1" applyAlignment="1" applyProtection="1">
      <alignment horizontal="left" vertical="top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49" fontId="7" fillId="2" borderId="1" xfId="0" applyNumberFormat="1" applyFont="1" applyFill="1" applyBorder="1" applyAlignment="1" applyProtection="1">
      <alignment horizontal="center" vertical="top"/>
      <protection/>
    </xf>
    <xf numFmtId="49" fontId="9" fillId="2" borderId="1" xfId="0" applyNumberFormat="1" applyFont="1" applyFill="1" applyBorder="1" applyAlignment="1" applyProtection="1">
      <alignment horizontal="left" vertical="top"/>
      <protection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2" borderId="1" xfId="0" applyNumberFormat="1" applyFont="1" applyFill="1" applyBorder="1" applyAlignment="1" applyProtection="1">
      <alignment horizontal="left" vertical="top"/>
      <protection/>
    </xf>
    <xf numFmtId="49" fontId="3" fillId="2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 horizontal="center" vertical="top"/>
      <protection/>
    </xf>
    <xf numFmtId="4" fontId="1" fillId="3" borderId="1" xfId="0" applyNumberFormat="1" applyFont="1" applyFill="1" applyBorder="1" applyAlignment="1" applyProtection="1">
      <alignment horizontal="center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5" fillId="2" borderId="1" xfId="0" applyNumberFormat="1" applyFont="1" applyFill="1" applyBorder="1" applyAlignment="1" applyProtection="1">
      <alignment horizontal="center" vertical="top"/>
      <protection/>
    </xf>
    <xf numFmtId="4" fontId="8" fillId="2" borderId="1" xfId="0" applyNumberFormat="1" applyFont="1" applyFill="1" applyBorder="1" applyAlignment="1" applyProtection="1">
      <alignment horizontal="center" vertical="top"/>
      <protection/>
    </xf>
    <xf numFmtId="0" fontId="5" fillId="2" borderId="1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0" fillId="2" borderId="1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49" fontId="9" fillId="0" borderId="0" xfId="0" applyNumberFormat="1" applyFont="1" applyFill="1" applyBorder="1" applyAlignment="1" applyProtection="1">
      <alignment horizontal="left"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%20-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2">
          <cell r="G22">
            <v>1266478.03</v>
          </cell>
        </row>
        <row r="28">
          <cell r="G28">
            <v>8087080.23</v>
          </cell>
        </row>
        <row r="46">
          <cell r="G46">
            <v>696807.8099999999</v>
          </cell>
        </row>
        <row r="79">
          <cell r="G79">
            <v>2850.07</v>
          </cell>
        </row>
        <row r="86">
          <cell r="G86">
            <v>20000</v>
          </cell>
        </row>
        <row r="94">
          <cell r="G94">
            <v>591094.23</v>
          </cell>
        </row>
        <row r="111">
          <cell r="G111">
            <v>460692.37</v>
          </cell>
        </row>
        <row r="126">
          <cell r="G126">
            <v>1303902.76</v>
          </cell>
        </row>
        <row r="144">
          <cell r="G144">
            <v>330743.80000000005</v>
          </cell>
        </row>
        <row r="151">
          <cell r="G151">
            <v>94800</v>
          </cell>
        </row>
        <row r="163">
          <cell r="G163">
            <v>3329579.07</v>
          </cell>
        </row>
        <row r="199">
          <cell r="G199">
            <v>284444</v>
          </cell>
        </row>
        <row r="205">
          <cell r="G205">
            <v>2701505.88</v>
          </cell>
        </row>
        <row r="241">
          <cell r="G241">
            <v>20000</v>
          </cell>
        </row>
        <row r="250">
          <cell r="G250">
            <v>7311777.600000001</v>
          </cell>
        </row>
        <row r="262">
          <cell r="G262">
            <v>79461.12</v>
          </cell>
        </row>
        <row r="271">
          <cell r="G271">
            <v>3233822.4</v>
          </cell>
        </row>
        <row r="284">
          <cell r="G284">
            <v>570899.12</v>
          </cell>
        </row>
        <row r="285">
          <cell r="G285">
            <v>570899.12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90" zoomScaleNormal="90" workbookViewId="0" topLeftCell="A38">
      <selection activeCell="D58" sqref="D58"/>
    </sheetView>
  </sheetViews>
  <sheetFormatPr defaultColWidth="9.140625" defaultRowHeight="12.75"/>
  <cols>
    <col min="1" max="1" width="64.8515625" style="0" customWidth="1"/>
    <col min="2" max="2" width="6.8515625" style="0" customWidth="1"/>
    <col min="3" max="3" width="5.8515625" style="0" customWidth="1"/>
    <col min="4" max="4" width="14.421875" style="0" customWidth="1"/>
  </cols>
  <sheetData>
    <row r="1" spans="1:4" ht="15.75" hidden="1">
      <c r="A1" s="29"/>
      <c r="B1" s="29"/>
      <c r="C1" s="25" t="s">
        <v>32</v>
      </c>
      <c r="D1" s="29"/>
    </row>
    <row r="2" spans="1:4" ht="15.75" hidden="1">
      <c r="A2" s="29"/>
      <c r="B2" s="29"/>
      <c r="C2" s="24" t="s">
        <v>10</v>
      </c>
      <c r="D2" s="29"/>
    </row>
    <row r="3" spans="1:4" ht="15.75" hidden="1">
      <c r="A3" s="29"/>
      <c r="B3" s="29"/>
      <c r="C3" s="24" t="s">
        <v>11</v>
      </c>
      <c r="D3" s="29"/>
    </row>
    <row r="4" spans="1:4" ht="15.75" hidden="1">
      <c r="A4" s="29"/>
      <c r="B4" s="29"/>
      <c r="C4" s="24" t="s">
        <v>36</v>
      </c>
      <c r="D4" s="24"/>
    </row>
    <row r="5" spans="1:4" ht="15.75">
      <c r="A5" s="29"/>
      <c r="B5" s="29"/>
      <c r="C5" s="24" t="s">
        <v>32</v>
      </c>
      <c r="D5" s="29"/>
    </row>
    <row r="6" spans="1:4" ht="15.75">
      <c r="A6" s="29"/>
      <c r="B6" s="29"/>
      <c r="C6" s="24" t="s">
        <v>10</v>
      </c>
      <c r="D6" s="29"/>
    </row>
    <row r="7" spans="1:4" ht="15.75">
      <c r="A7" s="29"/>
      <c r="B7" s="29"/>
      <c r="C7" s="24" t="s">
        <v>11</v>
      </c>
      <c r="D7" s="29"/>
    </row>
    <row r="8" spans="1:4" ht="15.75">
      <c r="A8" s="29"/>
      <c r="B8" s="29"/>
      <c r="C8" s="25" t="s">
        <v>56</v>
      </c>
      <c r="D8" s="25"/>
    </row>
    <row r="9" spans="1:4" ht="15.75">
      <c r="A9" s="29"/>
      <c r="B9" s="29"/>
      <c r="C9" s="24"/>
      <c r="D9" s="24"/>
    </row>
    <row r="10" spans="1:4" ht="15.75">
      <c r="A10" s="45" t="s">
        <v>37</v>
      </c>
      <c r="B10" s="45"/>
      <c r="C10" s="45"/>
      <c r="D10" s="45"/>
    </row>
    <row r="11" spans="1:4" ht="15.75">
      <c r="A11" s="45" t="s">
        <v>10</v>
      </c>
      <c r="B11" s="45"/>
      <c r="C11" s="45"/>
      <c r="D11" s="45"/>
    </row>
    <row r="12" spans="1:4" ht="15.75">
      <c r="A12" s="45" t="s">
        <v>11</v>
      </c>
      <c r="B12" s="45"/>
      <c r="C12" s="45"/>
      <c r="D12" s="45"/>
    </row>
    <row r="13" spans="1:4" ht="15.75">
      <c r="A13" s="29"/>
      <c r="B13" s="29"/>
      <c r="C13" s="29"/>
      <c r="D13" s="25" t="s">
        <v>44</v>
      </c>
    </row>
    <row r="14" ht="15" customHeight="1"/>
    <row r="15" spans="1:4" ht="33" customHeight="1">
      <c r="A15" s="46" t="s">
        <v>47</v>
      </c>
      <c r="B15" s="46"/>
      <c r="C15" s="46"/>
      <c r="D15" s="46"/>
    </row>
    <row r="16" spans="1:4" ht="15.75">
      <c r="A16" s="47"/>
      <c r="B16" s="47"/>
      <c r="C16" s="47"/>
      <c r="D16" s="47"/>
    </row>
    <row r="17" spans="1:4" ht="25.5">
      <c r="A17" s="22" t="s">
        <v>0</v>
      </c>
      <c r="B17" s="21" t="s">
        <v>30</v>
      </c>
      <c r="C17" s="21" t="s">
        <v>1</v>
      </c>
      <c r="D17" s="23" t="s">
        <v>22</v>
      </c>
    </row>
    <row r="18" spans="1:4" ht="12.75">
      <c r="A18" s="3">
        <v>1</v>
      </c>
      <c r="B18" s="1">
        <v>2</v>
      </c>
      <c r="C18" s="1">
        <v>3</v>
      </c>
      <c r="D18" s="1">
        <v>4</v>
      </c>
    </row>
    <row r="19" spans="1:4" ht="12.75">
      <c r="A19" s="9" t="s">
        <v>12</v>
      </c>
      <c r="B19" s="8" t="s">
        <v>4</v>
      </c>
      <c r="C19" s="13"/>
      <c r="D19" s="30">
        <f>SUM(D20:D25)</f>
        <v>10050366.07</v>
      </c>
    </row>
    <row r="20" spans="1:4" s="18" customFormat="1" ht="25.5">
      <c r="A20" s="16" t="s">
        <v>16</v>
      </c>
      <c r="B20" s="5" t="s">
        <v>4</v>
      </c>
      <c r="C20" s="5" t="s">
        <v>5</v>
      </c>
      <c r="D20" s="31">
        <f>'[1]1'!$G$22</f>
        <v>1266478.03</v>
      </c>
    </row>
    <row r="21" spans="1:4" s="18" customFormat="1" ht="38.25">
      <c r="A21" s="16" t="s">
        <v>17</v>
      </c>
      <c r="B21" s="5" t="s">
        <v>4</v>
      </c>
      <c r="C21" s="5" t="s">
        <v>6</v>
      </c>
      <c r="D21" s="32">
        <f>'[1]1'!$G$28</f>
        <v>8087080.23</v>
      </c>
    </row>
    <row r="22" spans="1:4" s="18" customFormat="1" ht="12.75" hidden="1">
      <c r="A22" s="16"/>
      <c r="B22" s="5"/>
      <c r="C22" s="5"/>
      <c r="D22" s="32"/>
    </row>
    <row r="23" spans="1:4" s="18" customFormat="1" ht="12.75" hidden="1">
      <c r="A23" s="16" t="s">
        <v>45</v>
      </c>
      <c r="B23" s="5" t="s">
        <v>4</v>
      </c>
      <c r="C23" s="5" t="s">
        <v>41</v>
      </c>
      <c r="D23" s="32">
        <v>0</v>
      </c>
    </row>
    <row r="24" spans="1:4" s="18" customFormat="1" ht="12.75" hidden="1">
      <c r="A24" s="16"/>
      <c r="B24" s="5"/>
      <c r="C24" s="5"/>
      <c r="D24" s="32"/>
    </row>
    <row r="25" spans="1:4" s="18" customFormat="1" ht="12.75">
      <c r="A25" s="2" t="s">
        <v>21</v>
      </c>
      <c r="B25" s="5" t="s">
        <v>4</v>
      </c>
      <c r="C25" s="20" t="s">
        <v>38</v>
      </c>
      <c r="D25" s="31">
        <f>'[1]1'!$G$46</f>
        <v>696807.8099999999</v>
      </c>
    </row>
    <row r="26" spans="1:4" ht="12.75" hidden="1">
      <c r="A26" s="4"/>
      <c r="B26" s="5"/>
      <c r="C26" s="5"/>
      <c r="D26" s="33"/>
    </row>
    <row r="27" spans="1:4" ht="12.75">
      <c r="A27" s="7" t="s">
        <v>15</v>
      </c>
      <c r="B27" s="15" t="s">
        <v>5</v>
      </c>
      <c r="C27" s="40"/>
      <c r="D27" s="30">
        <f>D28</f>
        <v>399000</v>
      </c>
    </row>
    <row r="28" spans="1:4" ht="12.75">
      <c r="A28" s="4" t="s">
        <v>14</v>
      </c>
      <c r="B28" s="5" t="s">
        <v>5</v>
      </c>
      <c r="C28" s="5" t="s">
        <v>18</v>
      </c>
      <c r="D28" s="31">
        <v>399000</v>
      </c>
    </row>
    <row r="29" spans="1:4" ht="12.75" hidden="1">
      <c r="A29" s="4"/>
      <c r="B29" s="5"/>
      <c r="C29" s="5"/>
      <c r="D29" s="33"/>
    </row>
    <row r="30" spans="1:4" ht="12.75">
      <c r="A30" s="38" t="s">
        <v>34</v>
      </c>
      <c r="B30" s="15" t="s">
        <v>18</v>
      </c>
      <c r="C30" s="15"/>
      <c r="D30" s="36">
        <f>SUM(D31:D34)</f>
        <v>613944.2999999999</v>
      </c>
    </row>
    <row r="31" spans="1:5" ht="12.75">
      <c r="A31" s="16" t="s">
        <v>55</v>
      </c>
      <c r="B31" s="5" t="s">
        <v>18</v>
      </c>
      <c r="C31" s="5" t="s">
        <v>5</v>
      </c>
      <c r="D31" s="31">
        <f>'[1]1'!$G$79</f>
        <v>2850.07</v>
      </c>
      <c r="E31" s="41"/>
    </row>
    <row r="32" spans="1:4" ht="12.75">
      <c r="A32" s="16" t="s">
        <v>48</v>
      </c>
      <c r="B32" s="5" t="s">
        <v>18</v>
      </c>
      <c r="C32" s="5" t="s">
        <v>6</v>
      </c>
      <c r="D32" s="31">
        <f>'[1]1'!$G$86</f>
        <v>20000</v>
      </c>
    </row>
    <row r="33" spans="1:4" ht="25.5">
      <c r="A33" s="16" t="s">
        <v>35</v>
      </c>
      <c r="B33" s="5" t="s">
        <v>18</v>
      </c>
      <c r="C33" s="5" t="s">
        <v>8</v>
      </c>
      <c r="D33" s="31">
        <f>'[1]1'!$G$94</f>
        <v>591094.23</v>
      </c>
    </row>
    <row r="34" spans="1:4" ht="25.5" hidden="1">
      <c r="A34" s="16" t="s">
        <v>54</v>
      </c>
      <c r="B34" s="5" t="s">
        <v>18</v>
      </c>
      <c r="C34" s="5" t="s">
        <v>52</v>
      </c>
      <c r="D34" s="31">
        <v>0</v>
      </c>
    </row>
    <row r="35" spans="1:4" ht="12.75">
      <c r="A35" s="7" t="s">
        <v>25</v>
      </c>
      <c r="B35" s="15" t="s">
        <v>6</v>
      </c>
      <c r="C35" s="40"/>
      <c r="D35" s="30">
        <f>SUM(D36:D39)</f>
        <v>2190138.9299999997</v>
      </c>
    </row>
    <row r="36" spans="1:4" ht="12.75">
      <c r="A36" s="4" t="s">
        <v>26</v>
      </c>
      <c r="B36" s="5" t="s">
        <v>6</v>
      </c>
      <c r="C36" s="5" t="s">
        <v>4</v>
      </c>
      <c r="D36" s="31">
        <f>'[1]1'!$G$111</f>
        <v>460692.37</v>
      </c>
    </row>
    <row r="37" spans="1:4" ht="12.75">
      <c r="A37" s="4" t="s">
        <v>46</v>
      </c>
      <c r="B37" s="5" t="s">
        <v>6</v>
      </c>
      <c r="C37" s="5" t="s">
        <v>8</v>
      </c>
      <c r="D37" s="31">
        <f>'[1]1'!$G$126</f>
        <v>1303902.76</v>
      </c>
    </row>
    <row r="38" spans="1:4" ht="12.75">
      <c r="A38" s="4" t="s">
        <v>43</v>
      </c>
      <c r="B38" s="5" t="s">
        <v>6</v>
      </c>
      <c r="C38" s="5" t="s">
        <v>24</v>
      </c>
      <c r="D38" s="31">
        <f>'[1]1'!$G$144</f>
        <v>330743.80000000005</v>
      </c>
    </row>
    <row r="39" spans="1:4" ht="12.75" customHeight="1">
      <c r="A39" s="6" t="s">
        <v>49</v>
      </c>
      <c r="B39" s="5" t="s">
        <v>6</v>
      </c>
      <c r="C39" s="5" t="s">
        <v>50</v>
      </c>
      <c r="D39" s="31">
        <f>'[1]1'!$G$151</f>
        <v>94800</v>
      </c>
    </row>
    <row r="40" spans="1:4" ht="12.75">
      <c r="A40" s="9" t="s">
        <v>2</v>
      </c>
      <c r="B40" s="15" t="s">
        <v>7</v>
      </c>
      <c r="C40" s="40"/>
      <c r="D40" s="30">
        <f>SUM(D41:D43)</f>
        <v>6315528.949999999</v>
      </c>
    </row>
    <row r="41" spans="1:4" ht="12.75">
      <c r="A41" s="17" t="s">
        <v>20</v>
      </c>
      <c r="B41" s="5" t="s">
        <v>7</v>
      </c>
      <c r="C41" s="5" t="s">
        <v>4</v>
      </c>
      <c r="D41" s="34">
        <f>'[1]1'!$G$163</f>
        <v>3329579.07</v>
      </c>
    </row>
    <row r="42" spans="1:4" ht="12.75">
      <c r="A42" s="17" t="s">
        <v>33</v>
      </c>
      <c r="B42" s="5" t="s">
        <v>7</v>
      </c>
      <c r="C42" s="5" t="s">
        <v>5</v>
      </c>
      <c r="D42" s="34">
        <f>'[1]1'!$G$199</f>
        <v>284444</v>
      </c>
    </row>
    <row r="43" spans="1:4" ht="12.75">
      <c r="A43" s="4" t="s">
        <v>19</v>
      </c>
      <c r="B43" s="5" t="s">
        <v>7</v>
      </c>
      <c r="C43" s="5" t="s">
        <v>18</v>
      </c>
      <c r="D43" s="31">
        <f>'[1]1'!$G$205</f>
        <v>2701505.88</v>
      </c>
    </row>
    <row r="44" spans="1:4" ht="12.75" hidden="1">
      <c r="A44" s="4"/>
      <c r="B44" s="5"/>
      <c r="C44" s="5"/>
      <c r="D44" s="33"/>
    </row>
    <row r="45" spans="1:4" ht="12.75">
      <c r="A45" s="7" t="s">
        <v>27</v>
      </c>
      <c r="B45" s="15" t="s">
        <v>29</v>
      </c>
      <c r="C45" s="40"/>
      <c r="D45" s="30">
        <f>D46</f>
        <v>20000</v>
      </c>
    </row>
    <row r="46" spans="1:4" ht="12.75">
      <c r="A46" s="4" t="s">
        <v>28</v>
      </c>
      <c r="B46" s="5" t="s">
        <v>29</v>
      </c>
      <c r="C46" s="5" t="s">
        <v>29</v>
      </c>
      <c r="D46" s="31">
        <f>'[1]1'!$G$241</f>
        <v>20000</v>
      </c>
    </row>
    <row r="47" spans="1:4" ht="12.75" hidden="1">
      <c r="A47" s="4"/>
      <c r="B47" s="5"/>
      <c r="C47" s="5"/>
      <c r="D47" s="33"/>
    </row>
    <row r="48" spans="1:4" s="18" customFormat="1" ht="12.75">
      <c r="A48" s="7" t="s">
        <v>39</v>
      </c>
      <c r="B48" s="8" t="s">
        <v>9</v>
      </c>
      <c r="C48" s="8"/>
      <c r="D48" s="30">
        <f>D49</f>
        <v>7311777.600000001</v>
      </c>
    </row>
    <row r="49" spans="1:4" ht="12.75">
      <c r="A49" s="4" t="s">
        <v>3</v>
      </c>
      <c r="B49" s="5" t="s">
        <v>9</v>
      </c>
      <c r="C49" s="5" t="s">
        <v>4</v>
      </c>
      <c r="D49" s="31">
        <f>'[1]1'!$G$250</f>
        <v>7311777.600000001</v>
      </c>
    </row>
    <row r="50" spans="1:4" s="18" customFormat="1" ht="12.75" hidden="1">
      <c r="A50" s="2"/>
      <c r="B50" s="5"/>
      <c r="C50" s="5"/>
      <c r="D50" s="33"/>
    </row>
    <row r="51" spans="1:4" s="18" customFormat="1" ht="12.75">
      <c r="A51" s="26" t="s">
        <v>23</v>
      </c>
      <c r="B51" s="15" t="s">
        <v>24</v>
      </c>
      <c r="C51" s="27"/>
      <c r="D51" s="36">
        <f>D52</f>
        <v>79461.12</v>
      </c>
    </row>
    <row r="52" spans="1:4" s="18" customFormat="1" ht="12.75">
      <c r="A52" s="28" t="s">
        <v>31</v>
      </c>
      <c r="B52" s="5" t="s">
        <v>24</v>
      </c>
      <c r="C52" s="5" t="s">
        <v>18</v>
      </c>
      <c r="D52" s="31">
        <f>'[1]1'!$G$262</f>
        <v>79461.12</v>
      </c>
    </row>
    <row r="53" spans="1:4" ht="12.75" hidden="1">
      <c r="A53" s="19"/>
      <c r="B53" s="5"/>
      <c r="C53" s="5"/>
      <c r="D53" s="33"/>
    </row>
    <row r="54" spans="1:4" s="18" customFormat="1" ht="12.75">
      <c r="A54" s="11" t="s">
        <v>40</v>
      </c>
      <c r="B54" s="12" t="s">
        <v>41</v>
      </c>
      <c r="C54" s="12"/>
      <c r="D54" s="35">
        <f>D55</f>
        <v>3233822.4</v>
      </c>
    </row>
    <row r="55" spans="1:4" s="18" customFormat="1" ht="12.75" customHeight="1">
      <c r="A55" s="19" t="s">
        <v>42</v>
      </c>
      <c r="B55" s="5" t="s">
        <v>41</v>
      </c>
      <c r="C55" s="5" t="s">
        <v>4</v>
      </c>
      <c r="D55" s="31">
        <f>'[1]1'!$G$271</f>
        <v>3233822.4</v>
      </c>
    </row>
    <row r="56" spans="1:4" s="18" customFormat="1" ht="25.5">
      <c r="A56" s="11" t="s">
        <v>51</v>
      </c>
      <c r="B56" s="12" t="s">
        <v>52</v>
      </c>
      <c r="C56" s="12"/>
      <c r="D56" s="35">
        <f>D57</f>
        <v>570899.12</v>
      </c>
    </row>
    <row r="57" spans="1:4" s="18" customFormat="1" ht="25.5">
      <c r="A57" s="16" t="s">
        <v>53</v>
      </c>
      <c r="B57" s="5" t="s">
        <v>52</v>
      </c>
      <c r="C57" s="5" t="s">
        <v>18</v>
      </c>
      <c r="D57" s="31">
        <f>'[1]1'!$G$284</f>
        <v>570899.12</v>
      </c>
    </row>
    <row r="58" spans="1:4" ht="15.75">
      <c r="A58" s="10" t="s">
        <v>13</v>
      </c>
      <c r="B58" s="14"/>
      <c r="C58" s="14"/>
      <c r="D58" s="37">
        <f>D19+D27+D30+D35+D40+D45+D48+D51+D54+D56</f>
        <v>30784938.490000002</v>
      </c>
    </row>
    <row r="59" spans="1:4" ht="15.75">
      <c r="A59" s="42"/>
      <c r="B59" s="43"/>
      <c r="C59" s="43"/>
      <c r="D59" s="44"/>
    </row>
    <row r="60" spans="1:4" ht="15.75">
      <c r="A60" s="42"/>
      <c r="B60" s="43"/>
      <c r="C60" s="43"/>
      <c r="D60" s="44"/>
    </row>
    <row r="61" spans="1:4" ht="15.75">
      <c r="A61" s="42"/>
      <c r="B61" s="43"/>
      <c r="C61" s="43"/>
      <c r="D61" s="44"/>
    </row>
    <row r="62" spans="1:4" ht="15.75">
      <c r="A62" s="42"/>
      <c r="B62" s="43"/>
      <c r="C62" s="43"/>
      <c r="D62" s="44"/>
    </row>
    <row r="64" ht="12.75">
      <c r="D64" s="39">
        <f>D58-'[1]1'!$G$285</f>
        <v>30214039.37</v>
      </c>
    </row>
  </sheetData>
  <mergeCells count="5">
    <mergeCell ref="A12:D12"/>
    <mergeCell ref="A15:D15"/>
    <mergeCell ref="A16:D16"/>
    <mergeCell ref="A10:D10"/>
    <mergeCell ref="A11:D11"/>
  </mergeCells>
  <printOptions horizontalCentered="1"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2012-12-26T02:54:48Z</cp:lastPrinted>
  <dcterms:created xsi:type="dcterms:W3CDTF">2006-11-09T04:14:19Z</dcterms:created>
  <dcterms:modified xsi:type="dcterms:W3CDTF">2012-12-26T09:50:51Z</dcterms:modified>
  <cp:category/>
  <cp:version/>
  <cp:contentType/>
  <cp:contentStatus/>
</cp:coreProperties>
</file>