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1520" yWindow="0" windowWidth="11520" windowHeight="12360"/>
  </bookViews>
  <sheets>
    <sheet name="перечень" sheetId="1" r:id="rId1"/>
    <sheet name="Лист1" sheetId="2" r:id="rId2"/>
  </sheets>
  <definedNames>
    <definedName name="_xlnm._FilterDatabase" localSheetId="1" hidden="1">Лист1!$A$1:$N$915</definedName>
    <definedName name="_xlnm._FilterDatabase" localSheetId="0" hidden="1">перечень!$A$7:$HF$1477</definedName>
    <definedName name="Z_05B3B7EC_8972_4755_A0C6_1B6EC7BEDE2D_.wvu.FilterData" localSheetId="1" hidden="1">Лист1!$A$1:$N$915</definedName>
    <definedName name="Z_05B3B7EC_8972_4755_A0C6_1B6EC7BEDE2D_.wvu.FilterData" localSheetId="0" hidden="1">перечень!$A$7:$HF$1477</definedName>
    <definedName name="Z_05B3B7EC_8972_4755_A0C6_1B6EC7BEDE2D_.wvu.PrintTitles" localSheetId="0" hidden="1">перечень!$4:$7</definedName>
    <definedName name="Z_05B3B7EC_8972_4755_A0C6_1B6EC7BEDE2D_.wvu.Rows" localSheetId="0" hidden="1">перечень!$1:$1</definedName>
    <definedName name="Z_0F7A5FB5_0534_4FDB_9965_C60884F14F00_.wvu.FilterData" localSheetId="1" hidden="1">Лист1!$A$1:$N$915</definedName>
    <definedName name="Z_0F7A5FB5_0534_4FDB_9965_C60884F14F00_.wvu.FilterData" localSheetId="0" hidden="1">перечень!$A$7:$HF$1477</definedName>
    <definedName name="Z_0F7A5FB5_0534_4FDB_9965_C60884F14F00_.wvu.PrintTitles" localSheetId="0" hidden="1">перечень!$4:$7</definedName>
    <definedName name="Z_173D8A6B_F932_42EF_A776_255040756DF7_.wvu.FilterData" localSheetId="0" hidden="1">перечень!$A$7:$HF$1477</definedName>
    <definedName name="Z_1B194196_7968_4915_9421_17F163E29417_.wvu.FilterData" localSheetId="1" hidden="1">Лист1!$A$1:$N$915</definedName>
    <definedName name="Z_1B194196_7968_4915_9421_17F163E29417_.wvu.FilterData" localSheetId="0" hidden="1">перечень!$A$7:$HF$1477</definedName>
    <definedName name="Z_1B194196_7968_4915_9421_17F163E29417_.wvu.PrintTitles" localSheetId="0" hidden="1">перечень!$4:$7</definedName>
    <definedName name="Z_1DF6E416_7E23_452E_9D2B_ADB5BDD43D76_.wvu.FilterData" localSheetId="0" hidden="1">перечень!$A$7:$HF$1477</definedName>
    <definedName name="Z_201A5BB9_6456_4C6C_93D6_A30C2704A838_.wvu.FilterData" localSheetId="0" hidden="1">перечень!$A$7:$HF$1477</definedName>
    <definedName name="Z_2D251680_B84F_4E29_BF6C_4FDFCC57E2D1_.wvu.FilterData" localSheetId="0" hidden="1">перечень!$A$7:$HF$1477</definedName>
    <definedName name="Z_40419BB7_1B09_4C03_AE4C_32B60FD2DD44_.wvu.FilterData" localSheetId="0" hidden="1">перечень!$A$7:$HF$1477</definedName>
    <definedName name="Z_417E6187_E223_4699_8482_CBFF53C98EEC_.wvu.FilterData" localSheetId="0" hidden="1">перечень!$A$7:$HF$1477</definedName>
    <definedName name="Z_595B1019_F24B_474C_9DDA_4B59FA071D28_.wvu.FilterData" localSheetId="1" hidden="1">Лист1!$A$1:$N$915</definedName>
    <definedName name="Z_595B1019_F24B_474C_9DDA_4B59FA071D28_.wvu.FilterData" localSheetId="0" hidden="1">перечень!$A$7:$HF$1477</definedName>
    <definedName name="Z_595B1019_F24B_474C_9DDA_4B59FA071D28_.wvu.PrintTitles" localSheetId="0" hidden="1">перечень!$4:$7</definedName>
    <definedName name="Z_5DCD0A7F_FAE9_4DB6_BF37_4B6049632719_.wvu.FilterData" localSheetId="0" hidden="1">перечень!$A$7:$HF$1477</definedName>
    <definedName name="Z_5E006C29_8CAE_4567_A448_0A7AE87B1238_.wvu.FilterData" localSheetId="0" hidden="1">перечень!$A$8:$HF$1477</definedName>
    <definedName name="Z_644BBD81_7B01_42EF_8464_336FC73822E5_.wvu.FilterData" localSheetId="0" hidden="1">перечень!$A$7:$HF$1477</definedName>
    <definedName name="Z_6BF9F808_9531_4E29_BA1D_B0F83E5699A3_.wvu.FilterData" localSheetId="0" hidden="1">перечень!$A$7:$HF$1477</definedName>
    <definedName name="Z_75ED95D7_0E8B_4E94_970C_5D0BD0CD5738_.wvu.FilterData" localSheetId="0" hidden="1">перечень!$A$7:$HF$1477</definedName>
    <definedName name="Z_80F1158C_761E_452B_9145_C7104AB39560_.wvu.FilterData" localSheetId="0" hidden="1">перечень!$A$7:$HF$1477</definedName>
    <definedName name="Z_8C58AD1E_E4A1_4977_94FA_51C927B1E6D5_.wvu.FilterData" localSheetId="0" hidden="1">перечень!$A$7:$HF$1477</definedName>
    <definedName name="Z_93904860_B48A_4021_A86F_AC81B34BBAE5_.wvu.FilterData" localSheetId="0" hidden="1">перечень!$A$7:$HF$1477</definedName>
    <definedName name="Z_BB1E6716_DD0E_4349_AC99_9EC4269758C1_.wvu.FilterData" localSheetId="0" hidden="1">перечень!$A$7:$HF$1477</definedName>
    <definedName name="Z_C692B753_2765_4DD6_A28E_4482CAA0936B_.wvu.FilterData" localSheetId="0" hidden="1">перечень!$A$7:$HF$1477</definedName>
    <definedName name="Z_CA245A3F_FDEC_45E9_84D0_A27358CCB45D_.wvu.FilterData" localSheetId="0" hidden="1">перечень!$A$7:$HF$1477</definedName>
    <definedName name="Z_D0506B87_C788_4DFC_81DA_59FDA8AD6CDC_.wvu.FilterData" localSheetId="0" hidden="1">перечень!$A$7:$HF$1477</definedName>
    <definedName name="Z_EAF859A1_C849_47DE_A5E8_EB71276B45A2_.wvu.FilterData" localSheetId="1" hidden="1">Лист1!$A$1:$N$915</definedName>
    <definedName name="Z_EAF859A1_C849_47DE_A5E8_EB71276B45A2_.wvu.FilterData" localSheetId="0" hidden="1">перечень!$A$7:$HF$1477</definedName>
    <definedName name="Z_EAF859A1_C849_47DE_A5E8_EB71276B45A2_.wvu.PrintTitles" localSheetId="0" hidden="1">перечень!$4:$7</definedName>
    <definedName name="Z_EAF859A1_C849_47DE_A5E8_EB71276B45A2_.wvu.Rows" localSheetId="0" hidden="1">перечень!$1:$1,перечень!$39:$212,перечень!$215:$766,перечень!$793:$968,перечень!$971:$1360,перечень!$1371:$1477</definedName>
    <definedName name="Z_F213106E_BA91_4CB1_ADB0_F8410EA7BB52_.wvu.FilterData" localSheetId="1" hidden="1">Лист1!$A$1:$N$915</definedName>
    <definedName name="Z_F213106E_BA91_4CB1_ADB0_F8410EA7BB52_.wvu.FilterData" localSheetId="0" hidden="1">перечень!$A$7:$HF$1477</definedName>
    <definedName name="Z_F213106E_BA91_4CB1_ADB0_F8410EA7BB52_.wvu.PrintTitles" localSheetId="0" hidden="1">перечень!$4:$7</definedName>
    <definedName name="_xlnm.Print_Titles" localSheetId="0">перечень!$4:$7</definedName>
  </definedNames>
  <calcPr calcId="144525"/>
  <customWorkbookViews>
    <customWorkbookView name="Героева - Личное представление" guid="{EAF859A1-C849-47DE-A5E8-EB71276B45A2}" mergeInterval="0" personalView="1" maximized="1" windowWidth="1418" windowHeight="616" activeSheetId="1"/>
    <customWorkbookView name="Корчагина София Александровна - Личное представление" guid="{05B3B7EC-8972-4755-A0C6-1B6EC7BEDE2D}" mergeInterval="0" personalView="1" xWindow="960" windowWidth="960" windowHeight="1030" activeSheetId="1"/>
    <customWorkbookView name="Аплакова Виктория Николаевна - Личное представление" guid="{595B1019-F24B-474C-9DDA-4B59FA071D28}" mergeInterval="0" personalView="1" xWindow="-12" yWindow="10" windowWidth="956" windowHeight="998" activeSheetId="1"/>
    <customWorkbookView name="Савосина Ирина Викторовна - Личное представление" guid="{1B194196-7968-4915-9421-17F163E29417}" mergeInterval="0" personalView="1" maximized="1" xWindow="-8" yWindow="-8" windowWidth="1936" windowHeight="1056" activeSheetId="1"/>
    <customWorkbookView name="Седунова Александра Аркадьевна - Личное представление" guid="{F213106E-BA91-4CB1-ADB0-F8410EA7BB52}" mergeInterval="0" personalView="1" maximized="1" windowWidth="1596" windowHeight="675" activeSheetId="1"/>
    <customWorkbookView name="Шелепова Анастасия Михайловна - Личное представление" guid="{0F7A5FB5-0534-4FDB-9965-C60884F14F00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2" i="1" l="1"/>
  <c r="L940" i="1" l="1"/>
  <c r="O525" i="1"/>
  <c r="N525" i="1"/>
  <c r="M525" i="1"/>
  <c r="L525" i="1"/>
  <c r="Q416" i="1"/>
  <c r="P416" i="1"/>
  <c r="I192" i="1"/>
  <c r="J192" i="1"/>
  <c r="Q188" i="1"/>
  <c r="Q189" i="1"/>
  <c r="Q190" i="1"/>
  <c r="Q191" i="1"/>
  <c r="M192" i="1"/>
  <c r="N192" i="1"/>
  <c r="O192" i="1"/>
  <c r="L192" i="1"/>
  <c r="K192" i="1"/>
  <c r="Q476" i="1"/>
  <c r="P476" i="1"/>
  <c r="Q326" i="1" l="1"/>
  <c r="P326" i="1"/>
  <c r="P945" i="1" l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60" i="1"/>
  <c r="P961" i="1"/>
  <c r="P962" i="1"/>
  <c r="P963" i="1"/>
  <c r="P964" i="1"/>
  <c r="I861" i="1"/>
  <c r="J861" i="1"/>
  <c r="K861" i="1"/>
  <c r="M861" i="1"/>
  <c r="O861" i="1"/>
  <c r="L861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1" i="1"/>
  <c r="P812" i="1"/>
  <c r="P813" i="1"/>
  <c r="P814" i="1"/>
  <c r="P815" i="1"/>
  <c r="P816" i="1"/>
  <c r="P817" i="1"/>
  <c r="P818" i="1"/>
  <c r="P819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40" i="1"/>
  <c r="P841" i="1"/>
  <c r="P842" i="1"/>
  <c r="P843" i="1"/>
  <c r="P844" i="1"/>
  <c r="P845" i="1"/>
  <c r="P846" i="1"/>
  <c r="P847" i="1"/>
  <c r="P848" i="1"/>
  <c r="P850" i="1"/>
  <c r="P851" i="1"/>
  <c r="P852" i="1"/>
  <c r="P853" i="1"/>
  <c r="P854" i="1"/>
  <c r="P855" i="1"/>
  <c r="P856" i="1"/>
  <c r="P857" i="1"/>
  <c r="P859" i="1"/>
  <c r="P860" i="1"/>
  <c r="P794" i="1"/>
  <c r="P616" i="1" l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Q641" i="1"/>
  <c r="Q634" i="1"/>
  <c r="I613" i="1" l="1"/>
  <c r="J613" i="1"/>
  <c r="K613" i="1"/>
  <c r="L613" i="1"/>
  <c r="Q607" i="1"/>
  <c r="P607" i="1"/>
  <c r="O537" i="1"/>
  <c r="J537" i="1"/>
  <c r="K537" i="1"/>
  <c r="L537" i="1"/>
  <c r="I537" i="1"/>
  <c r="J525" i="1"/>
  <c r="Q525" i="1" s="1"/>
  <c r="K525" i="1"/>
  <c r="I525" i="1"/>
  <c r="Q524" i="1"/>
  <c r="P524" i="1"/>
  <c r="Q523" i="1"/>
  <c r="P523" i="1"/>
  <c r="Q501" i="1"/>
  <c r="P501" i="1"/>
  <c r="Q479" i="1"/>
  <c r="P479" i="1"/>
  <c r="Q477" i="1"/>
  <c r="P477" i="1"/>
  <c r="P480" i="1"/>
  <c r="Q480" i="1"/>
  <c r="Q458" i="1"/>
  <c r="P458" i="1"/>
  <c r="Q546" i="1"/>
  <c r="P546" i="1"/>
  <c r="Q423" i="1"/>
  <c r="P423" i="1"/>
  <c r="Q419" i="1"/>
  <c r="P419" i="1"/>
  <c r="Q402" i="1"/>
  <c r="P402" i="1"/>
  <c r="P349" i="1"/>
  <c r="Q339" i="1"/>
  <c r="P339" i="1"/>
  <c r="Q338" i="1"/>
  <c r="P338" i="1"/>
  <c r="Q330" i="1"/>
  <c r="P330" i="1"/>
  <c r="L307" i="1"/>
  <c r="L290" i="1"/>
  <c r="Q286" i="1"/>
  <c r="P286" i="1"/>
  <c r="Q285" i="1"/>
  <c r="P285" i="1"/>
  <c r="Q283" i="1"/>
  <c r="P283" i="1"/>
  <c r="Q527" i="1"/>
  <c r="P527" i="1"/>
  <c r="Q233" i="1"/>
  <c r="P233" i="1"/>
  <c r="Q230" i="1"/>
  <c r="P230" i="1"/>
  <c r="Q478" i="1"/>
  <c r="P478" i="1"/>
  <c r="Q460" i="1"/>
  <c r="P460" i="1"/>
  <c r="Q424" i="1"/>
  <c r="P424" i="1"/>
  <c r="Q779" i="1"/>
  <c r="P779" i="1"/>
  <c r="Q777" i="1"/>
  <c r="P777" i="1"/>
  <c r="Q776" i="1"/>
  <c r="P776" i="1"/>
  <c r="Q775" i="1"/>
  <c r="P775" i="1"/>
  <c r="Q773" i="1"/>
  <c r="P773" i="1"/>
  <c r="Q774" i="1"/>
  <c r="P774" i="1"/>
  <c r="Q770" i="1"/>
  <c r="P770" i="1"/>
  <c r="Q942" i="1"/>
  <c r="P942" i="1"/>
  <c r="Q613" i="1" l="1"/>
  <c r="Q342" i="1"/>
  <c r="P342" i="1"/>
  <c r="Q336" i="1"/>
  <c r="P336" i="1"/>
  <c r="Q333" i="1"/>
  <c r="P333" i="1"/>
  <c r="Q332" i="1"/>
  <c r="P332" i="1"/>
  <c r="Q331" i="1"/>
  <c r="P331" i="1"/>
  <c r="Q306" i="1"/>
  <c r="P306" i="1"/>
  <c r="Q305" i="1"/>
  <c r="P305" i="1"/>
  <c r="Q304" i="1"/>
  <c r="P304" i="1"/>
  <c r="Q303" i="1"/>
  <c r="P303" i="1"/>
  <c r="Q295" i="1"/>
  <c r="P295" i="1"/>
  <c r="Q289" i="1"/>
  <c r="P289" i="1"/>
  <c r="Q288" i="1"/>
  <c r="P288" i="1"/>
  <c r="Q287" i="1"/>
  <c r="P287" i="1"/>
  <c r="Q284" i="1"/>
  <c r="P284" i="1"/>
  <c r="Q276" i="1"/>
  <c r="P276" i="1"/>
  <c r="Q264" i="1"/>
  <c r="P264" i="1"/>
  <c r="Q912" i="1" l="1"/>
  <c r="Q880" i="1" l="1"/>
  <c r="P880" i="1" l="1"/>
  <c r="L1431" i="1" l="1"/>
  <c r="O967" i="1" l="1"/>
  <c r="P967" i="1" s="1"/>
  <c r="O966" i="1"/>
  <c r="P966" i="1" s="1"/>
  <c r="O965" i="1"/>
  <c r="P965" i="1" s="1"/>
  <c r="O944" i="1"/>
  <c r="P944" i="1" s="1"/>
  <c r="O943" i="1"/>
  <c r="P943" i="1" s="1"/>
  <c r="N272" i="1" l="1"/>
  <c r="N271" i="1"/>
  <c r="N902" i="1"/>
  <c r="N849" i="1"/>
  <c r="P849" i="1" s="1"/>
  <c r="N571" i="1"/>
  <c r="N387" i="1"/>
  <c r="N317" i="1"/>
  <c r="N343" i="1"/>
  <c r="N559" i="1"/>
  <c r="N558" i="1"/>
  <c r="N885" i="1"/>
  <c r="N871" i="1"/>
  <c r="N412" i="1"/>
  <c r="N720" i="1"/>
  <c r="P720" i="1" s="1"/>
  <c r="N893" i="1"/>
  <c r="N909" i="1"/>
  <c r="N869" i="1"/>
  <c r="N382" i="1"/>
  <c r="N270" i="1"/>
  <c r="N334" i="1"/>
  <c r="N959" i="1"/>
  <c r="P959" i="1" s="1"/>
  <c r="N858" i="1"/>
  <c r="P858" i="1" s="1"/>
  <c r="N560" i="1"/>
  <c r="N573" i="1"/>
  <c r="N350" i="1"/>
  <c r="N282" i="1"/>
  <c r="N681" i="1"/>
  <c r="P681" i="1" s="1"/>
  <c r="N810" i="1"/>
  <c r="N866" i="1"/>
  <c r="N566" i="1"/>
  <c r="N413" i="1"/>
  <c r="N593" i="1"/>
  <c r="N788" i="1"/>
  <c r="N839" i="1"/>
  <c r="P839" i="1" s="1"/>
  <c r="N615" i="1"/>
  <c r="N820" i="1"/>
  <c r="P820" i="1" s="1"/>
  <c r="N861" i="1" l="1"/>
  <c r="P810" i="1"/>
  <c r="P861" i="1" s="1"/>
  <c r="Q1268" i="1"/>
  <c r="Q1254" i="1"/>
  <c r="Q1235" i="1"/>
  <c r="Q1234" i="1"/>
  <c r="Q1289" i="1"/>
  <c r="Q1255" i="1"/>
  <c r="Q1470" i="1"/>
  <c r="Q901" i="1"/>
  <c r="Q902" i="1"/>
  <c r="Q903" i="1"/>
  <c r="Q904" i="1"/>
  <c r="Q905" i="1"/>
  <c r="Q906" i="1"/>
  <c r="Q907" i="1"/>
  <c r="Q908" i="1"/>
  <c r="Q909" i="1"/>
  <c r="Q910" i="1"/>
  <c r="Q911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P875" i="1"/>
  <c r="P876" i="1"/>
  <c r="P877" i="1"/>
  <c r="P878" i="1"/>
  <c r="P879" i="1"/>
  <c r="P881" i="1"/>
  <c r="P884" i="1"/>
  <c r="P885" i="1"/>
  <c r="P887" i="1"/>
  <c r="P889" i="1"/>
  <c r="P890" i="1"/>
  <c r="P891" i="1"/>
  <c r="P893" i="1"/>
  <c r="P894" i="1"/>
  <c r="P895" i="1"/>
  <c r="P896" i="1"/>
  <c r="P897" i="1"/>
  <c r="P898" i="1"/>
  <c r="P899" i="1"/>
  <c r="P900" i="1"/>
  <c r="P901" i="1"/>
  <c r="P902" i="1"/>
  <c r="P903" i="1"/>
  <c r="P907" i="1"/>
  <c r="P908" i="1"/>
  <c r="P909" i="1"/>
  <c r="P910" i="1"/>
  <c r="P911" i="1"/>
  <c r="P914" i="1"/>
  <c r="P915" i="1"/>
  <c r="P916" i="1"/>
  <c r="P918" i="1"/>
  <c r="P919" i="1"/>
  <c r="P920" i="1"/>
  <c r="P921" i="1"/>
  <c r="P922" i="1"/>
  <c r="P923" i="1"/>
  <c r="P924" i="1"/>
  <c r="P925" i="1"/>
  <c r="P927" i="1"/>
  <c r="P929" i="1"/>
  <c r="P930" i="1"/>
  <c r="P931" i="1"/>
  <c r="P932" i="1"/>
  <c r="P933" i="1"/>
  <c r="P934" i="1"/>
  <c r="P935" i="1"/>
  <c r="P936" i="1"/>
  <c r="P937" i="1"/>
  <c r="P864" i="1"/>
  <c r="P865" i="1"/>
  <c r="P866" i="1"/>
  <c r="P867" i="1"/>
  <c r="P868" i="1"/>
  <c r="P869" i="1"/>
  <c r="P870" i="1"/>
  <c r="P871" i="1"/>
  <c r="P872" i="1"/>
  <c r="P863" i="1"/>
  <c r="P769" i="1"/>
  <c r="P771" i="1"/>
  <c r="P772" i="1"/>
  <c r="P778" i="1"/>
  <c r="P780" i="1"/>
  <c r="P781" i="1"/>
  <c r="P782" i="1"/>
  <c r="P785" i="1"/>
  <c r="P786" i="1"/>
  <c r="P787" i="1"/>
  <c r="P788" i="1"/>
  <c r="P789" i="1"/>
  <c r="P790" i="1"/>
  <c r="P791" i="1"/>
  <c r="P768" i="1"/>
  <c r="Q716" i="1"/>
  <c r="Q717" i="1"/>
  <c r="Q718" i="1"/>
  <c r="Q719" i="1"/>
  <c r="Q720" i="1"/>
  <c r="Q721" i="1"/>
  <c r="Q722" i="1"/>
  <c r="Q723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P615" i="1"/>
  <c r="P609" i="1"/>
  <c r="P610" i="1"/>
  <c r="P611" i="1"/>
  <c r="P612" i="1"/>
  <c r="P608" i="1"/>
  <c r="P603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4" i="1"/>
  <c r="P588" i="1"/>
  <c r="P580" i="1"/>
  <c r="P581" i="1"/>
  <c r="P582" i="1"/>
  <c r="P583" i="1"/>
  <c r="P584" i="1"/>
  <c r="P585" i="1"/>
  <c r="P579" i="1"/>
  <c r="P555" i="1"/>
  <c r="P560" i="1"/>
  <c r="P561" i="1"/>
  <c r="P540" i="1"/>
  <c r="P541" i="1"/>
  <c r="P542" i="1"/>
  <c r="P543" i="1"/>
  <c r="P544" i="1"/>
  <c r="P545" i="1"/>
  <c r="P547" i="1"/>
  <c r="P548" i="1"/>
  <c r="P549" i="1"/>
  <c r="P550" i="1"/>
  <c r="P551" i="1"/>
  <c r="P552" i="1"/>
  <c r="P553" i="1"/>
  <c r="P554" i="1"/>
  <c r="P556" i="1"/>
  <c r="P557" i="1"/>
  <c r="P558" i="1"/>
  <c r="P559" i="1"/>
  <c r="P567" i="1"/>
  <c r="P568" i="1"/>
  <c r="P569" i="1"/>
  <c r="P570" i="1"/>
  <c r="P571" i="1"/>
  <c r="P572" i="1"/>
  <c r="P562" i="1"/>
  <c r="P563" i="1"/>
  <c r="P564" i="1"/>
  <c r="P565" i="1"/>
  <c r="P566" i="1"/>
  <c r="P573" i="1"/>
  <c r="P576" i="1"/>
  <c r="P574" i="1"/>
  <c r="P575" i="1"/>
  <c r="P539" i="1"/>
  <c r="P529" i="1"/>
  <c r="P530" i="1"/>
  <c r="P531" i="1"/>
  <c r="P532" i="1"/>
  <c r="P533" i="1"/>
  <c r="P534" i="1"/>
  <c r="P535" i="1"/>
  <c r="P536" i="1"/>
  <c r="P528" i="1"/>
  <c r="P418" i="1"/>
  <c r="P420" i="1"/>
  <c r="P421" i="1"/>
  <c r="P422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9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417" i="1"/>
  <c r="P391" i="1"/>
  <c r="P392" i="1"/>
  <c r="P393" i="1"/>
  <c r="P394" i="1"/>
  <c r="P395" i="1"/>
  <c r="P396" i="1"/>
  <c r="P397" i="1"/>
  <c r="P398" i="1"/>
  <c r="P399" i="1"/>
  <c r="P400" i="1"/>
  <c r="P401" i="1"/>
  <c r="P403" i="1"/>
  <c r="P404" i="1"/>
  <c r="P405" i="1"/>
  <c r="P406" i="1"/>
  <c r="P407" i="1"/>
  <c r="P408" i="1"/>
  <c r="P409" i="1"/>
  <c r="P410" i="1"/>
  <c r="P411" i="1"/>
  <c r="P412" i="1"/>
  <c r="P413" i="1"/>
  <c r="P390" i="1"/>
  <c r="P327" i="1"/>
  <c r="P328" i="1"/>
  <c r="P329" i="1"/>
  <c r="P334" i="1"/>
  <c r="P335" i="1"/>
  <c r="P337" i="1"/>
  <c r="P340" i="1"/>
  <c r="P341" i="1"/>
  <c r="P343" i="1"/>
  <c r="P344" i="1"/>
  <c r="P345" i="1"/>
  <c r="P346" i="1"/>
  <c r="P347" i="1"/>
  <c r="P348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293" i="1"/>
  <c r="P294" i="1"/>
  <c r="P296" i="1"/>
  <c r="P297" i="1"/>
  <c r="P298" i="1"/>
  <c r="P299" i="1"/>
  <c r="P300" i="1"/>
  <c r="P301" i="1"/>
  <c r="P302" i="1"/>
  <c r="P292" i="1"/>
  <c r="P270" i="1"/>
  <c r="P271" i="1"/>
  <c r="P272" i="1"/>
  <c r="P273" i="1"/>
  <c r="P274" i="1"/>
  <c r="P275" i="1"/>
  <c r="P279" i="1"/>
  <c r="P280" i="1"/>
  <c r="P281" i="1"/>
  <c r="P282" i="1"/>
  <c r="P277" i="1"/>
  <c r="P278" i="1"/>
  <c r="P269" i="1"/>
  <c r="P223" i="1"/>
  <c r="P222" i="1"/>
  <c r="P217" i="1"/>
  <c r="P218" i="1"/>
  <c r="P219" i="1"/>
  <c r="P216" i="1"/>
  <c r="P525" i="1" l="1"/>
  <c r="P537" i="1"/>
  <c r="P613" i="1"/>
  <c r="P220" i="1"/>
  <c r="L38" i="1" l="1"/>
  <c r="L104" i="1"/>
  <c r="N36" i="1" l="1"/>
  <c r="N30" i="1"/>
  <c r="N29" i="1"/>
  <c r="Q1326" i="1" l="1"/>
  <c r="J38" i="1" l="1"/>
  <c r="K38" i="1"/>
  <c r="M38" i="1"/>
  <c r="O38" i="1"/>
  <c r="I38" i="1"/>
  <c r="Q1047" i="1"/>
  <c r="Q1048" i="1"/>
  <c r="Q1049" i="1"/>
  <c r="Q1050" i="1"/>
  <c r="Q1051" i="1"/>
  <c r="Q1052" i="1"/>
  <c r="Q699" i="1"/>
  <c r="Q701" i="1"/>
  <c r="Q702" i="1"/>
  <c r="Q726" i="1"/>
  <c r="Q488" i="1"/>
  <c r="Q74" i="1"/>
  <c r="P72" i="1"/>
  <c r="P73" i="1"/>
  <c r="P74" i="1"/>
  <c r="Q72" i="1"/>
  <c r="P57" i="1" l="1"/>
  <c r="P58" i="1"/>
  <c r="P59" i="1"/>
  <c r="P60" i="1"/>
  <c r="Q60" i="1"/>
  <c r="Q59" i="1"/>
  <c r="Q58" i="1"/>
  <c r="Q57" i="1"/>
  <c r="Q297" i="1" l="1"/>
  <c r="P191" i="1" l="1"/>
  <c r="P928" i="1"/>
  <c r="P926" i="1"/>
  <c r="P917" i="1"/>
  <c r="P913" i="1"/>
  <c r="P906" i="1"/>
  <c r="P905" i="1"/>
  <c r="P904" i="1"/>
  <c r="P892" i="1"/>
  <c r="P888" i="1"/>
  <c r="P886" i="1"/>
  <c r="P883" i="1"/>
  <c r="P882" i="1"/>
  <c r="P22" i="1"/>
  <c r="P21" i="1"/>
  <c r="P208" i="1"/>
  <c r="P207" i="1"/>
  <c r="P206" i="1"/>
  <c r="P205" i="1"/>
  <c r="P204" i="1"/>
  <c r="P203" i="1"/>
  <c r="P202" i="1"/>
  <c r="P201" i="1"/>
  <c r="P199" i="1"/>
  <c r="P197" i="1"/>
  <c r="P196" i="1"/>
  <c r="P939" i="1"/>
  <c r="P938" i="1"/>
  <c r="P188" i="1"/>
  <c r="P164" i="1"/>
  <c r="P154" i="1"/>
  <c r="P132" i="1"/>
  <c r="P124" i="1"/>
  <c r="P122" i="1"/>
  <c r="P119" i="1"/>
  <c r="P117" i="1"/>
  <c r="P116" i="1"/>
  <c r="P112" i="1"/>
  <c r="P111" i="1"/>
  <c r="P110" i="1"/>
  <c r="P106" i="1"/>
  <c r="P103" i="1"/>
  <c r="P102" i="1"/>
  <c r="P100" i="1"/>
  <c r="P99" i="1"/>
  <c r="P98" i="1"/>
  <c r="P97" i="1"/>
  <c r="P96" i="1"/>
  <c r="P95" i="1"/>
  <c r="P93" i="1"/>
  <c r="P92" i="1"/>
  <c r="P90" i="1"/>
  <c r="P89" i="1"/>
  <c r="P87" i="1"/>
  <c r="P86" i="1"/>
  <c r="P84" i="1"/>
  <c r="P82" i="1"/>
  <c r="P81" i="1"/>
  <c r="P80" i="1"/>
  <c r="P79" i="1"/>
  <c r="P78" i="1"/>
  <c r="P77" i="1"/>
  <c r="P76" i="1"/>
  <c r="P75" i="1"/>
  <c r="P71" i="1"/>
  <c r="P70" i="1"/>
  <c r="P69" i="1"/>
  <c r="P68" i="1"/>
  <c r="P67" i="1"/>
  <c r="P66" i="1"/>
  <c r="P65" i="1"/>
  <c r="P63" i="1"/>
  <c r="P62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7" i="1"/>
  <c r="P35" i="1"/>
  <c r="P34" i="1"/>
  <c r="P31" i="1"/>
  <c r="P27" i="1"/>
  <c r="P26" i="1"/>
  <c r="P24" i="1"/>
  <c r="P23" i="1"/>
  <c r="P20" i="1"/>
  <c r="P19" i="1"/>
  <c r="P18" i="1"/>
  <c r="P17" i="1"/>
  <c r="P16" i="1"/>
  <c r="P15" i="1"/>
  <c r="P13" i="1"/>
  <c r="P325" i="1"/>
  <c r="Q164" i="1"/>
  <c r="P14" i="1" l="1"/>
  <c r="N38" i="1"/>
  <c r="P175" i="1" l="1"/>
  <c r="P190" i="1"/>
  <c r="P189" i="1"/>
  <c r="P187" i="1"/>
  <c r="P186" i="1"/>
  <c r="P185" i="1"/>
  <c r="P184" i="1"/>
  <c r="P183" i="1"/>
  <c r="P182" i="1"/>
  <c r="P181" i="1"/>
  <c r="P178" i="1"/>
  <c r="P177" i="1"/>
  <c r="P176" i="1"/>
  <c r="P173" i="1"/>
  <c r="P172" i="1"/>
  <c r="P171" i="1"/>
  <c r="P170" i="1"/>
  <c r="P169" i="1"/>
  <c r="P168" i="1"/>
  <c r="P167" i="1"/>
  <c r="P166" i="1"/>
  <c r="P165" i="1"/>
  <c r="P163" i="1"/>
  <c r="P162" i="1"/>
  <c r="P160" i="1"/>
  <c r="P159" i="1"/>
  <c r="P158" i="1"/>
  <c r="P157" i="1"/>
  <c r="P156" i="1"/>
  <c r="P155" i="1"/>
  <c r="P153" i="1"/>
  <c r="P152" i="1"/>
  <c r="P151" i="1"/>
  <c r="P150" i="1"/>
  <c r="P149" i="1"/>
  <c r="P148" i="1"/>
  <c r="P146" i="1"/>
  <c r="P145" i="1"/>
  <c r="P143" i="1"/>
  <c r="P141" i="1"/>
  <c r="P140" i="1"/>
  <c r="P139" i="1"/>
  <c r="P138" i="1"/>
  <c r="P137" i="1"/>
  <c r="P136" i="1"/>
  <c r="P135" i="1"/>
  <c r="P134" i="1"/>
  <c r="P133" i="1"/>
  <c r="P131" i="1"/>
  <c r="P130" i="1"/>
  <c r="P129" i="1"/>
  <c r="P128" i="1"/>
  <c r="P127" i="1"/>
  <c r="Q852" i="1" l="1"/>
  <c r="Q124" i="1" l="1"/>
  <c r="K125" i="1"/>
  <c r="J125" i="1"/>
  <c r="I125" i="1"/>
  <c r="Q103" i="1"/>
  <c r="I104" i="1"/>
  <c r="J104" i="1"/>
  <c r="K104" i="1"/>
  <c r="M104" i="1"/>
  <c r="O104" i="1"/>
  <c r="Q85" i="1"/>
  <c r="Q86" i="1"/>
  <c r="Q87" i="1"/>
  <c r="Q88" i="1"/>
  <c r="Q89" i="1"/>
  <c r="Q90" i="1"/>
  <c r="Q91" i="1"/>
  <c r="Q92" i="1"/>
  <c r="Q93" i="1"/>
  <c r="Q94" i="1"/>
  <c r="Q71" i="1"/>
  <c r="Q73" i="1"/>
  <c r="Q75" i="1"/>
  <c r="Q76" i="1"/>
  <c r="Q77" i="1"/>
  <c r="Q78" i="1"/>
  <c r="Q79" i="1"/>
  <c r="Q63" i="1"/>
  <c r="Q64" i="1"/>
  <c r="Q51" i="1"/>
  <c r="Q52" i="1"/>
  <c r="Q53" i="1"/>
  <c r="Q54" i="1"/>
  <c r="Q55" i="1"/>
  <c r="Q56" i="1"/>
  <c r="Q61" i="1"/>
  <c r="Q62" i="1"/>
  <c r="Q17" i="1"/>
  <c r="Q18" i="1"/>
  <c r="Q19" i="1"/>
  <c r="Q20" i="1"/>
  <c r="Q21" i="1"/>
  <c r="Q22" i="1"/>
  <c r="Q23" i="1"/>
  <c r="Q24" i="1"/>
  <c r="Q325" i="1" l="1"/>
  <c r="Q939" i="1"/>
  <c r="Q938" i="1"/>
  <c r="Q861" i="1" l="1"/>
  <c r="Q703" i="1"/>
  <c r="M125" i="1"/>
  <c r="O125" i="1"/>
  <c r="L125" i="1"/>
  <c r="P91" i="1"/>
  <c r="Q13" i="1"/>
  <c r="Q154" i="1" l="1"/>
  <c r="O212" i="1" l="1"/>
  <c r="J212" i="1"/>
  <c r="K212" i="1"/>
  <c r="I212" i="1"/>
  <c r="I766" i="1" l="1"/>
  <c r="J766" i="1"/>
  <c r="K766" i="1"/>
  <c r="I1211" i="1"/>
  <c r="J1211" i="1"/>
  <c r="K1211" i="1"/>
  <c r="J586" i="1" l="1"/>
  <c r="K586" i="1"/>
  <c r="L586" i="1"/>
  <c r="M586" i="1"/>
  <c r="N586" i="1"/>
  <c r="P586" i="1"/>
  <c r="I586" i="1"/>
  <c r="I1223" i="1"/>
  <c r="M212" i="1" l="1"/>
  <c r="Q203" i="1" l="1"/>
  <c r="Q204" i="1"/>
  <c r="P200" i="1" l="1"/>
  <c r="P107" i="1"/>
  <c r="P61" i="1" l="1"/>
  <c r="P88" i="1"/>
  <c r="P94" i="1"/>
  <c r="P85" i="1"/>
  <c r="P83" i="1"/>
  <c r="P64" i="1"/>
  <c r="P101" i="1"/>
  <c r="P25" i="1" l="1"/>
  <c r="P32" i="1"/>
  <c r="P33" i="1"/>
  <c r="P28" i="1"/>
  <c r="P30" i="1"/>
  <c r="P36" i="1"/>
  <c r="P29" i="1"/>
  <c r="P210" i="1"/>
  <c r="P211" i="1"/>
  <c r="P209" i="1"/>
  <c r="P195" i="1"/>
  <c r="P194" i="1"/>
  <c r="P123" i="1"/>
  <c r="P121" i="1"/>
  <c r="P115" i="1"/>
  <c r="P108" i="1"/>
  <c r="P114" i="1"/>
  <c r="P120" i="1"/>
  <c r="P118" i="1"/>
  <c r="P113" i="1"/>
  <c r="P109" i="1"/>
  <c r="P104" i="1" l="1"/>
  <c r="N104" i="1"/>
  <c r="P125" i="1"/>
  <c r="N125" i="1"/>
  <c r="P38" i="1"/>
  <c r="P180" i="1" l="1"/>
  <c r="P144" i="1"/>
  <c r="P161" i="1"/>
  <c r="P147" i="1"/>
  <c r="P179" i="1"/>
  <c r="P142" i="1"/>
  <c r="P174" i="1"/>
  <c r="P192" i="1" l="1"/>
  <c r="Q1205" i="1"/>
  <c r="Q1206" i="1"/>
  <c r="Q1207" i="1"/>
  <c r="Q1208" i="1"/>
  <c r="Q1209" i="1"/>
  <c r="Q1210" i="1"/>
  <c r="M1211" i="1"/>
  <c r="N1211" i="1"/>
  <c r="P1211" i="1"/>
  <c r="L1211" i="1"/>
  <c r="L766" i="1" l="1"/>
  <c r="Q765" i="1"/>
  <c r="M766" i="1"/>
  <c r="N766" i="1"/>
  <c r="O766" i="1"/>
  <c r="P766" i="1"/>
  <c r="Q666" i="1"/>
  <c r="Q616" i="1"/>
  <c r="Q579" i="1"/>
  <c r="Q580" i="1"/>
  <c r="Q161" i="1" l="1"/>
  <c r="Q162" i="1"/>
  <c r="Q163" i="1"/>
  <c r="Q132" i="1"/>
  <c r="Q133" i="1"/>
  <c r="Q394" i="1" l="1"/>
  <c r="Q1444" i="1" l="1"/>
  <c r="Q1196" i="1" l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575" i="1"/>
  <c r="Q574" i="1"/>
  <c r="Q576" i="1"/>
  <c r="Q573" i="1"/>
  <c r="Q566" i="1"/>
  <c r="Q565" i="1"/>
  <c r="Q564" i="1"/>
  <c r="Q563" i="1"/>
  <c r="Q562" i="1"/>
  <c r="Q572" i="1"/>
  <c r="Q571" i="1"/>
  <c r="Q570" i="1"/>
  <c r="Q569" i="1"/>
  <c r="Q568" i="1"/>
  <c r="Q567" i="1"/>
  <c r="Q559" i="1"/>
  <c r="Q558" i="1"/>
  <c r="Q557" i="1"/>
  <c r="Q556" i="1"/>
  <c r="Q554" i="1"/>
  <c r="Q553" i="1"/>
  <c r="Q552" i="1"/>
  <c r="Q551" i="1"/>
  <c r="Q550" i="1"/>
  <c r="Q549" i="1"/>
  <c r="Q548" i="1"/>
  <c r="Q547" i="1"/>
  <c r="Q545" i="1"/>
  <c r="Q544" i="1"/>
  <c r="Q543" i="1"/>
  <c r="Q542" i="1"/>
  <c r="Q541" i="1"/>
  <c r="Q540" i="1"/>
  <c r="Q561" i="1"/>
  <c r="Q560" i="1"/>
  <c r="Q555" i="1"/>
  <c r="Q539" i="1"/>
  <c r="Q1369" i="1" l="1"/>
  <c r="Q1368" i="1"/>
  <c r="Q1367" i="1"/>
  <c r="Q1366" i="1"/>
  <c r="Q1365" i="1"/>
  <c r="Q1364" i="1"/>
  <c r="Q1363" i="1"/>
  <c r="Q1362" i="1"/>
  <c r="Q791" i="1"/>
  <c r="Q790" i="1"/>
  <c r="Q789" i="1"/>
  <c r="Q788" i="1"/>
  <c r="Q787" i="1"/>
  <c r="Q786" i="1"/>
  <c r="Q785" i="1"/>
  <c r="Q782" i="1"/>
  <c r="Q781" i="1"/>
  <c r="Q780" i="1"/>
  <c r="Q778" i="1"/>
  <c r="Q772" i="1"/>
  <c r="Q771" i="1"/>
  <c r="Q769" i="1"/>
  <c r="Q768" i="1"/>
  <c r="Q37" i="1" l="1"/>
  <c r="Q36" i="1"/>
  <c r="Q35" i="1"/>
  <c r="Q34" i="1"/>
  <c r="Q33" i="1"/>
  <c r="Q32" i="1"/>
  <c r="Q31" i="1"/>
  <c r="Q30" i="1"/>
  <c r="Q29" i="1"/>
  <c r="Q28" i="1"/>
  <c r="Q27" i="1"/>
  <c r="Q26" i="1"/>
  <c r="Q25" i="1"/>
  <c r="Q16" i="1"/>
  <c r="Q15" i="1"/>
  <c r="Q14" i="1"/>
  <c r="P1223" i="1" l="1"/>
  <c r="A970" i="1" l="1"/>
  <c r="A214" i="1"/>
  <c r="A11" i="1"/>
  <c r="N1223" i="1"/>
  <c r="O1223" i="1"/>
  <c r="A9" i="1" l="1"/>
  <c r="Q1476" i="1" l="1"/>
  <c r="Q1475" i="1"/>
  <c r="Q1474" i="1"/>
  <c r="Q1473" i="1"/>
  <c r="Q1472" i="1"/>
  <c r="Q1471" i="1"/>
  <c r="Q1469" i="1"/>
  <c r="Q1468" i="1"/>
  <c r="Q1467" i="1"/>
  <c r="Q1466" i="1"/>
  <c r="Q1465" i="1"/>
  <c r="Q1464" i="1"/>
  <c r="Q967" i="1"/>
  <c r="Q966" i="1"/>
  <c r="Q965" i="1"/>
  <c r="Q964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49" i="1"/>
  <c r="Q948" i="1"/>
  <c r="Q946" i="1"/>
  <c r="Q945" i="1"/>
  <c r="Q944" i="1"/>
  <c r="Q943" i="1"/>
  <c r="Q211" i="1"/>
  <c r="Q210" i="1"/>
  <c r="Q209" i="1"/>
  <c r="Q208" i="1"/>
  <c r="Q207" i="1"/>
  <c r="Q206" i="1"/>
  <c r="Q205" i="1"/>
  <c r="Q202" i="1"/>
  <c r="Q201" i="1"/>
  <c r="Q200" i="1"/>
  <c r="Q199" i="1"/>
  <c r="Q197" i="1"/>
  <c r="Q196" i="1"/>
  <c r="Q195" i="1"/>
  <c r="Q194" i="1"/>
  <c r="Q1460" i="1" l="1"/>
  <c r="Q1459" i="1"/>
  <c r="Q1458" i="1"/>
  <c r="Q1457" i="1"/>
  <c r="Q1456" i="1"/>
  <c r="Q1455" i="1"/>
  <c r="Q1454" i="1"/>
  <c r="Q1453" i="1"/>
  <c r="Q1452" i="1"/>
  <c r="Q1451" i="1"/>
  <c r="Q1450" i="1"/>
  <c r="Q1449" i="1"/>
  <c r="Q1447" i="1"/>
  <c r="Q1446" i="1"/>
  <c r="Q1445" i="1"/>
  <c r="Q1443" i="1"/>
  <c r="Q1442" i="1"/>
  <c r="Q1441" i="1"/>
  <c r="Q1440" i="1"/>
  <c r="Q1439" i="1"/>
  <c r="Q1438" i="1"/>
  <c r="Q1437" i="1"/>
  <c r="Q1436" i="1"/>
  <c r="Q1435" i="1"/>
  <c r="Q1434" i="1"/>
  <c r="Q1433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79" i="1"/>
  <c r="Q878" i="1"/>
  <c r="Q877" i="1"/>
  <c r="Q876" i="1"/>
  <c r="Q875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0" i="1"/>
  <c r="Q159" i="1"/>
  <c r="Q158" i="1"/>
  <c r="Q157" i="1"/>
  <c r="Q156" i="1"/>
  <c r="Q155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1" i="1"/>
  <c r="Q130" i="1"/>
  <c r="Q129" i="1"/>
  <c r="Q128" i="1"/>
  <c r="Q127" i="1"/>
  <c r="Q1430" i="1" l="1"/>
  <c r="Q1429" i="1"/>
  <c r="Q1428" i="1"/>
  <c r="Q1427" i="1"/>
  <c r="Q1426" i="1"/>
  <c r="Q1425" i="1"/>
  <c r="Q1424" i="1"/>
  <c r="Q1423" i="1"/>
  <c r="Q872" i="1"/>
  <c r="Q871" i="1"/>
  <c r="Q870" i="1"/>
  <c r="Q869" i="1"/>
  <c r="Q868" i="1"/>
  <c r="Q867" i="1"/>
  <c r="Q866" i="1"/>
  <c r="Q865" i="1"/>
  <c r="Q864" i="1"/>
  <c r="Q863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420" i="1" l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859" i="1"/>
  <c r="Q858" i="1"/>
  <c r="Q857" i="1"/>
  <c r="Q856" i="1"/>
  <c r="Q855" i="1"/>
  <c r="Q854" i="1"/>
  <c r="Q853" i="1"/>
  <c r="Q850" i="1"/>
  <c r="Q849" i="1"/>
  <c r="Q848" i="1"/>
  <c r="Q847" i="1"/>
  <c r="Q846" i="1"/>
  <c r="Q844" i="1"/>
  <c r="Q843" i="1"/>
  <c r="Q841" i="1"/>
  <c r="Q840" i="1"/>
  <c r="Q839" i="1"/>
  <c r="Q838" i="1"/>
  <c r="Q837" i="1"/>
  <c r="Q836" i="1"/>
  <c r="Q834" i="1"/>
  <c r="Q833" i="1"/>
  <c r="Q832" i="1"/>
  <c r="Q831" i="1"/>
  <c r="Q830" i="1"/>
  <c r="Q829" i="1"/>
  <c r="Q828" i="1"/>
  <c r="Q827" i="1"/>
  <c r="Q826" i="1"/>
  <c r="Q825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4" i="1"/>
  <c r="Q803" i="1"/>
  <c r="Q802" i="1"/>
  <c r="Q801" i="1"/>
  <c r="Q800" i="1"/>
  <c r="Q799" i="1"/>
  <c r="Q798" i="1"/>
  <c r="Q797" i="1"/>
  <c r="Q796" i="1"/>
  <c r="Q795" i="1"/>
  <c r="Q794" i="1"/>
  <c r="Q102" i="1"/>
  <c r="Q101" i="1"/>
  <c r="Q100" i="1"/>
  <c r="Q99" i="1"/>
  <c r="Q98" i="1"/>
  <c r="Q97" i="1"/>
  <c r="Q96" i="1"/>
  <c r="Q95" i="1"/>
  <c r="Q84" i="1"/>
  <c r="Q83" i="1"/>
  <c r="Q82" i="1"/>
  <c r="Q81" i="1"/>
  <c r="Q80" i="1"/>
  <c r="Q70" i="1"/>
  <c r="Q69" i="1"/>
  <c r="Q68" i="1"/>
  <c r="Q67" i="1"/>
  <c r="Q66" i="1"/>
  <c r="Q65" i="1"/>
  <c r="Q50" i="1"/>
  <c r="Q49" i="1"/>
  <c r="Q48" i="1"/>
  <c r="Q47" i="1"/>
  <c r="Q46" i="1"/>
  <c r="Q45" i="1"/>
  <c r="Q44" i="1"/>
  <c r="Q43" i="1"/>
  <c r="Q42" i="1"/>
  <c r="Q41" i="1"/>
  <c r="Q40" i="1"/>
  <c r="Q1359" i="1" l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3" i="1"/>
  <c r="Q764" i="1"/>
  <c r="Q763" i="1"/>
  <c r="Q762" i="1"/>
  <c r="Q761" i="1"/>
  <c r="Q760" i="1"/>
  <c r="Q759" i="1"/>
  <c r="Q756" i="1"/>
  <c r="Q755" i="1"/>
  <c r="Q753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698" i="1"/>
  <c r="Q697" i="1"/>
  <c r="Q696" i="1"/>
  <c r="Q695" i="1"/>
  <c r="Q694" i="1"/>
  <c r="Q693" i="1"/>
  <c r="Q692" i="1"/>
  <c r="Q691" i="1"/>
  <c r="Q690" i="1"/>
  <c r="Q689" i="1"/>
  <c r="Q688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0" i="1"/>
  <c r="Q668" i="1"/>
  <c r="Q667" i="1"/>
  <c r="Q665" i="1"/>
  <c r="Q664" i="1"/>
  <c r="Q663" i="1"/>
  <c r="Q661" i="1"/>
  <c r="Q659" i="1"/>
  <c r="Q658" i="1"/>
  <c r="Q657" i="1"/>
  <c r="Q656" i="1"/>
  <c r="Q653" i="1"/>
  <c r="Q652" i="1"/>
  <c r="Q651" i="1"/>
  <c r="Q650" i="1"/>
  <c r="Q649" i="1"/>
  <c r="Q648" i="1"/>
  <c r="Q645" i="1"/>
  <c r="Q644" i="1"/>
  <c r="Q643" i="1"/>
  <c r="Q642" i="1"/>
  <c r="Q640" i="1"/>
  <c r="Q639" i="1"/>
  <c r="Q638" i="1"/>
  <c r="Q637" i="1"/>
  <c r="Q636" i="1"/>
  <c r="Q635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5" i="1"/>
  <c r="Q1230" i="1" l="1"/>
  <c r="Q1229" i="1"/>
  <c r="Q1228" i="1"/>
  <c r="Q1227" i="1"/>
  <c r="Q1226" i="1"/>
  <c r="Q1225" i="1"/>
  <c r="Q612" i="1"/>
  <c r="Q611" i="1"/>
  <c r="Q610" i="1"/>
  <c r="Q609" i="1"/>
  <c r="Q608" i="1"/>
  <c r="Q1222" i="1" l="1"/>
  <c r="Q1221" i="1"/>
  <c r="Q1220" i="1"/>
  <c r="Q1219" i="1"/>
  <c r="Q1218" i="1"/>
  <c r="Q1217" i="1"/>
  <c r="Q1216" i="1"/>
  <c r="Q1215" i="1"/>
  <c r="Q1214" i="1"/>
  <c r="Q1213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1204" i="1" l="1"/>
  <c r="Q1203" i="1"/>
  <c r="Q1202" i="1"/>
  <c r="Q585" i="1"/>
  <c r="Q584" i="1"/>
  <c r="Q583" i="1"/>
  <c r="Q582" i="1"/>
  <c r="Q581" i="1"/>
  <c r="Q1166" i="1" l="1"/>
  <c r="Q1165" i="1"/>
  <c r="Q1164" i="1"/>
  <c r="Q1163" i="1"/>
  <c r="Q1162" i="1"/>
  <c r="Q536" i="1"/>
  <c r="Q535" i="1"/>
  <c r="Q534" i="1"/>
  <c r="Q533" i="1"/>
  <c r="Q532" i="1"/>
  <c r="Q531" i="1"/>
  <c r="Q530" i="1"/>
  <c r="Q529" i="1"/>
  <c r="Q528" i="1"/>
  <c r="Q1159" i="1" l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7" i="1"/>
  <c r="Q486" i="1"/>
  <c r="Q485" i="1"/>
  <c r="Q484" i="1"/>
  <c r="Q483" i="1"/>
  <c r="Q482" i="1"/>
  <c r="Q481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59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2" i="1"/>
  <c r="Q421" i="1"/>
  <c r="Q420" i="1"/>
  <c r="Q418" i="1"/>
  <c r="Q417" i="1"/>
  <c r="Q1100" i="1" l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413" i="1"/>
  <c r="Q412" i="1"/>
  <c r="Q411" i="1"/>
  <c r="Q410" i="1"/>
  <c r="Q409" i="1"/>
  <c r="Q408" i="1"/>
  <c r="Q407" i="1"/>
  <c r="Q406" i="1"/>
  <c r="Q405" i="1"/>
  <c r="Q404" i="1"/>
  <c r="Q403" i="1"/>
  <c r="Q401" i="1"/>
  <c r="Q400" i="1"/>
  <c r="Q399" i="1"/>
  <c r="Q398" i="1"/>
  <c r="Q397" i="1"/>
  <c r="Q396" i="1"/>
  <c r="Q395" i="1"/>
  <c r="Q393" i="1"/>
  <c r="Q392" i="1"/>
  <c r="Q391" i="1"/>
  <c r="Q390" i="1"/>
  <c r="I414" i="1"/>
  <c r="O414" i="1"/>
  <c r="N414" i="1"/>
  <c r="M414" i="1"/>
  <c r="L414" i="1"/>
  <c r="K414" i="1"/>
  <c r="J414" i="1"/>
  <c r="P414" i="1"/>
  <c r="J388" i="1"/>
  <c r="K388" i="1"/>
  <c r="L388" i="1"/>
  <c r="M388" i="1"/>
  <c r="N388" i="1"/>
  <c r="O388" i="1"/>
  <c r="I388" i="1"/>
  <c r="Q414" i="1" l="1"/>
  <c r="Q387" i="1" l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8" i="1"/>
  <c r="Q347" i="1"/>
  <c r="Q346" i="1"/>
  <c r="Q345" i="1"/>
  <c r="Q344" i="1"/>
  <c r="Q343" i="1"/>
  <c r="Q341" i="1"/>
  <c r="Q340" i="1"/>
  <c r="Q337" i="1"/>
  <c r="Q335" i="1"/>
  <c r="Q334" i="1"/>
  <c r="Q329" i="1"/>
  <c r="Q328" i="1"/>
  <c r="Q327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P388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29" i="1" l="1"/>
  <c r="Q1028" i="1"/>
  <c r="Q1027" i="1"/>
  <c r="Q1026" i="1"/>
  <c r="Q1025" i="1"/>
  <c r="Q1024" i="1"/>
  <c r="Q1023" i="1"/>
  <c r="Q302" i="1"/>
  <c r="Q301" i="1"/>
  <c r="Q300" i="1"/>
  <c r="Q299" i="1"/>
  <c r="Q298" i="1"/>
  <c r="Q296" i="1"/>
  <c r="Q294" i="1"/>
  <c r="Q293" i="1"/>
  <c r="Q292" i="1"/>
  <c r="Q1019" i="1" l="1"/>
  <c r="Q1018" i="1"/>
  <c r="Q1017" i="1"/>
  <c r="Q1016" i="1"/>
  <c r="Q1015" i="1"/>
  <c r="Q1014" i="1"/>
  <c r="Q1020" i="1"/>
  <c r="Q1013" i="1"/>
  <c r="Q1012" i="1"/>
  <c r="Q1011" i="1"/>
  <c r="Q1010" i="1"/>
  <c r="Q1009" i="1"/>
  <c r="Q278" i="1"/>
  <c r="Q277" i="1"/>
  <c r="Q282" i="1"/>
  <c r="Q281" i="1"/>
  <c r="Q280" i="1"/>
  <c r="Q279" i="1"/>
  <c r="Q275" i="1"/>
  <c r="Q274" i="1"/>
  <c r="Q273" i="1"/>
  <c r="Q272" i="1"/>
  <c r="Q271" i="1"/>
  <c r="Q270" i="1"/>
  <c r="Q269" i="1"/>
  <c r="Q984" i="1" l="1"/>
  <c r="Q983" i="1"/>
  <c r="Q982" i="1"/>
  <c r="Q981" i="1"/>
  <c r="Q980" i="1"/>
  <c r="Q979" i="1"/>
  <c r="Q978" i="1"/>
  <c r="Q977" i="1"/>
  <c r="Q1006" i="1" l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74" i="1" l="1"/>
  <c r="Q973" i="1"/>
  <c r="Q972" i="1"/>
  <c r="Q219" i="1"/>
  <c r="Q218" i="1"/>
  <c r="Q217" i="1"/>
  <c r="Q216" i="1"/>
  <c r="J1360" i="1" l="1"/>
  <c r="K1360" i="1"/>
  <c r="L1360" i="1"/>
  <c r="M1360" i="1"/>
  <c r="N1360" i="1"/>
  <c r="I1360" i="1"/>
  <c r="Q1360" i="1" l="1"/>
  <c r="L1021" i="1" l="1"/>
  <c r="O1021" i="1"/>
  <c r="M1462" i="1" l="1"/>
  <c r="M1197" i="1"/>
  <c r="O1197" i="1"/>
  <c r="M1167" i="1"/>
  <c r="N1167" i="1"/>
  <c r="M1160" i="1"/>
  <c r="O1160" i="1"/>
  <c r="M1101" i="1"/>
  <c r="O1101" i="1"/>
  <c r="M1231" i="1"/>
  <c r="O1231" i="1"/>
  <c r="M1223" i="1"/>
  <c r="O1079" i="1"/>
  <c r="M1030" i="1"/>
  <c r="N1030" i="1"/>
  <c r="O1030" i="1"/>
  <c r="M1021" i="1"/>
  <c r="M1007" i="1"/>
  <c r="M985" i="1"/>
  <c r="O985" i="1"/>
  <c r="M975" i="1"/>
  <c r="O975" i="1"/>
  <c r="M968" i="1"/>
  <c r="M940" i="1"/>
  <c r="M873" i="1"/>
  <c r="O873" i="1"/>
  <c r="M792" i="1"/>
  <c r="M613" i="1"/>
  <c r="N613" i="1"/>
  <c r="O613" i="1"/>
  <c r="M605" i="1"/>
  <c r="O605" i="1"/>
  <c r="M577" i="1"/>
  <c r="O577" i="1"/>
  <c r="M537" i="1"/>
  <c r="L1030" i="1" l="1"/>
  <c r="I1030" i="1" l="1"/>
  <c r="L1160" i="1" l="1"/>
  <c r="J1160" i="1" l="1"/>
  <c r="K1160" i="1"/>
  <c r="I1160" i="1"/>
  <c r="J985" i="1"/>
  <c r="K985" i="1"/>
  <c r="L985" i="1"/>
  <c r="I985" i="1"/>
  <c r="J1231" i="1" l="1"/>
  <c r="K1231" i="1"/>
  <c r="L1231" i="1"/>
  <c r="I1231" i="1"/>
  <c r="J1223" i="1"/>
  <c r="K1223" i="1"/>
  <c r="L1223" i="1"/>
  <c r="J1021" i="1" l="1"/>
  <c r="K1021" i="1"/>
  <c r="I1021" i="1"/>
  <c r="Q1021" i="1" l="1"/>
  <c r="L1370" i="1" l="1"/>
  <c r="J1197" i="1" l="1"/>
  <c r="K1197" i="1"/>
  <c r="L1197" i="1"/>
  <c r="I1197" i="1"/>
  <c r="J1370" i="1" l="1"/>
  <c r="K1370" i="1"/>
  <c r="M1370" i="1"/>
  <c r="I1370" i="1"/>
  <c r="J968" i="1" l="1"/>
  <c r="K968" i="1"/>
  <c r="L968" i="1"/>
  <c r="I968" i="1"/>
  <c r="M1477" i="1" l="1"/>
  <c r="I1477" i="1"/>
  <c r="J1477" i="1"/>
  <c r="K1477" i="1"/>
  <c r="L1477" i="1"/>
  <c r="Q1477" i="1" l="1"/>
  <c r="O1477" i="1" l="1"/>
  <c r="O1462" i="1" l="1"/>
  <c r="N985" i="1" l="1"/>
  <c r="N1160" i="1"/>
  <c r="P1462" i="1" l="1"/>
  <c r="N1462" i="1"/>
  <c r="P1021" i="1"/>
  <c r="N1021" i="1"/>
  <c r="N1101" i="1"/>
  <c r="N1231" i="1"/>
  <c r="N1197" i="1"/>
  <c r="N975" i="1"/>
  <c r="N1007" i="1"/>
  <c r="N1079" i="1"/>
  <c r="N1370" i="1"/>
  <c r="N1477" i="1"/>
  <c r="J1431" i="1" l="1"/>
  <c r="K1431" i="1"/>
  <c r="M1431" i="1"/>
  <c r="I1431" i="1"/>
  <c r="Q1431" i="1" l="1"/>
  <c r="K605" i="1" l="1"/>
  <c r="J605" i="1"/>
  <c r="I605" i="1"/>
  <c r="L605" i="1"/>
  <c r="O968" i="1" l="1"/>
  <c r="N605" i="1" l="1"/>
  <c r="I1462" i="1" l="1"/>
  <c r="J1462" i="1"/>
  <c r="K1462" i="1"/>
  <c r="N968" i="1" l="1"/>
  <c r="N537" i="1"/>
  <c r="N792" i="1" l="1"/>
  <c r="N873" i="1"/>
  <c r="N577" i="1"/>
  <c r="N940" i="1"/>
  <c r="O792" i="1" l="1"/>
  <c r="L1007" i="1" l="1"/>
  <c r="L220" i="1" l="1"/>
  <c r="L1200" i="1" l="1"/>
  <c r="I1167" i="1"/>
  <c r="J1167" i="1"/>
  <c r="K1167" i="1"/>
  <c r="L1167" i="1"/>
  <c r="I1101" i="1"/>
  <c r="J1101" i="1"/>
  <c r="K1101" i="1"/>
  <c r="L1101" i="1"/>
  <c r="I1079" i="1"/>
  <c r="J1079" i="1"/>
  <c r="K1079" i="1"/>
  <c r="L1079" i="1"/>
  <c r="J1030" i="1"/>
  <c r="K1030" i="1"/>
  <c r="I1007" i="1"/>
  <c r="J1007" i="1"/>
  <c r="K1007" i="1"/>
  <c r="Q985" i="1"/>
  <c r="I975" i="1"/>
  <c r="J975" i="1"/>
  <c r="K975" i="1"/>
  <c r="I940" i="1"/>
  <c r="J940" i="1"/>
  <c r="K940" i="1"/>
  <c r="I873" i="1"/>
  <c r="J873" i="1"/>
  <c r="K873" i="1"/>
  <c r="L873" i="1"/>
  <c r="I792" i="1"/>
  <c r="J792" i="1"/>
  <c r="K792" i="1"/>
  <c r="L792" i="1"/>
  <c r="I577" i="1"/>
  <c r="J577" i="1"/>
  <c r="K577" i="1"/>
  <c r="I307" i="1" l="1"/>
  <c r="J307" i="1"/>
  <c r="K307" i="1"/>
  <c r="M307" i="1"/>
  <c r="N307" i="1"/>
  <c r="I267" i="1"/>
  <c r="J224" i="1"/>
  <c r="K224" i="1"/>
  <c r="L224" i="1"/>
  <c r="M224" i="1"/>
  <c r="N224" i="1"/>
  <c r="O224" i="1"/>
  <c r="I224" i="1"/>
  <c r="Q224" i="1" l="1"/>
  <c r="Q307" i="1"/>
  <c r="Q104" i="1" l="1"/>
  <c r="J220" i="1" l="1"/>
  <c r="O1370" i="1" l="1"/>
  <c r="O1360" i="1"/>
  <c r="J290" i="1" l="1"/>
  <c r="K290" i="1"/>
  <c r="I290" i="1"/>
  <c r="M290" i="1" l="1"/>
  <c r="P1231" i="1" l="1"/>
  <c r="J267" i="1" l="1"/>
  <c r="J214" i="1" s="1"/>
  <c r="K267" i="1"/>
  <c r="M267" i="1"/>
  <c r="O1007" i="1" l="1"/>
  <c r="Q38" i="1" l="1"/>
  <c r="Q125" i="1" l="1"/>
  <c r="N1421" i="1" l="1"/>
  <c r="M1421" i="1"/>
  <c r="K1421" i="1"/>
  <c r="J1421" i="1"/>
  <c r="I1421" i="1"/>
  <c r="N1200" i="1"/>
  <c r="M1200" i="1"/>
  <c r="K1200" i="1"/>
  <c r="J1200" i="1"/>
  <c r="I1200" i="1"/>
  <c r="L975" i="1"/>
  <c r="L577" i="1"/>
  <c r="O307" i="1"/>
  <c r="M220" i="1"/>
  <c r="M214" i="1" s="1"/>
  <c r="K220" i="1"/>
  <c r="K214" i="1" s="1"/>
  <c r="I220" i="1"/>
  <c r="I214" i="1" s="1"/>
  <c r="J970" i="1" l="1"/>
  <c r="M970" i="1"/>
  <c r="I970" i="1"/>
  <c r="K970" i="1"/>
  <c r="P1360" i="1"/>
  <c r="P1160" i="1"/>
  <c r="N1431" i="1"/>
  <c r="P1030" i="1"/>
  <c r="P1167" i="1"/>
  <c r="P1101" i="1"/>
  <c r="N290" i="1"/>
  <c r="Q220" i="1"/>
  <c r="Q975" i="1"/>
  <c r="N220" i="1"/>
  <c r="Q1200" i="1"/>
  <c r="Q1167" i="1"/>
  <c r="Q290" i="1"/>
  <c r="Q1101" i="1"/>
  <c r="Q1197" i="1"/>
  <c r="Q1030" i="1"/>
  <c r="Q1160" i="1"/>
  <c r="Q537" i="1"/>
  <c r="Q577" i="1"/>
  <c r="Q968" i="1"/>
  <c r="Q1079" i="1"/>
  <c r="P1200" i="1"/>
  <c r="Q1370" i="1"/>
  <c r="P224" i="1"/>
  <c r="P307" i="1"/>
  <c r="P605" i="1"/>
  <c r="O1200" i="1"/>
  <c r="P1079" i="1" l="1"/>
  <c r="P792" i="1"/>
  <c r="P577" i="1"/>
  <c r="P968" i="1"/>
  <c r="P1477" i="1"/>
  <c r="P1431" i="1"/>
  <c r="O1431" i="1"/>
  <c r="P290" i="1"/>
  <c r="O290" i="1"/>
  <c r="P1197" i="1"/>
  <c r="P1007" i="1"/>
  <c r="O267" i="1"/>
  <c r="O220" i="1"/>
  <c r="P1370" i="1"/>
  <c r="P873" i="1"/>
  <c r="P975" i="1" l="1"/>
  <c r="O940" i="1" l="1"/>
  <c r="O214" i="1" s="1"/>
  <c r="P940" i="1" l="1"/>
  <c r="Q766" i="1" l="1"/>
  <c r="P985" i="1" l="1"/>
  <c r="L1421" i="1" l="1"/>
  <c r="O1421" i="1"/>
  <c r="O970" i="1" l="1"/>
  <c r="Q1421" i="1"/>
  <c r="P1421" i="1" l="1"/>
  <c r="Q586" i="1" l="1"/>
  <c r="Q1448" i="1" l="1"/>
  <c r="Q1461" i="1"/>
  <c r="L1462" i="1"/>
  <c r="L970" i="1" s="1"/>
  <c r="P970" i="1" s="1"/>
  <c r="Q970" i="1" l="1"/>
  <c r="Q1462" i="1"/>
  <c r="Q940" i="1" l="1"/>
  <c r="L212" i="1" l="1"/>
  <c r="Q212" i="1" s="1"/>
  <c r="N198" i="1"/>
  <c r="P198" i="1" s="1"/>
  <c r="P212" i="1" s="1"/>
  <c r="Q198" i="1"/>
  <c r="N212" i="1" l="1"/>
  <c r="L267" i="1" l="1"/>
  <c r="L214" i="1" s="1"/>
  <c r="Q226" i="1"/>
  <c r="Q258" i="1"/>
  <c r="P258" i="1"/>
  <c r="Q250" i="1"/>
  <c r="P250" i="1"/>
  <c r="Q234" i="1"/>
  <c r="P234" i="1"/>
  <c r="Q261" i="1"/>
  <c r="P261" i="1"/>
  <c r="Q241" i="1"/>
  <c r="P241" i="1"/>
  <c r="Q232" i="1"/>
  <c r="P232" i="1"/>
  <c r="Q265" i="1"/>
  <c r="P265" i="1"/>
  <c r="Q260" i="1"/>
  <c r="P260" i="1"/>
  <c r="Q256" i="1"/>
  <c r="P256" i="1"/>
  <c r="Q252" i="1"/>
  <c r="P252" i="1"/>
  <c r="Q248" i="1"/>
  <c r="P248" i="1"/>
  <c r="Q244" i="1"/>
  <c r="P244" i="1"/>
  <c r="Q240" i="1"/>
  <c r="P240" i="1"/>
  <c r="Q236" i="1"/>
  <c r="P236" i="1"/>
  <c r="Q231" i="1"/>
  <c r="P231" i="1"/>
  <c r="Q254" i="1"/>
  <c r="P254" i="1"/>
  <c r="Q246" i="1"/>
  <c r="P246" i="1"/>
  <c r="Q238" i="1"/>
  <c r="P238" i="1"/>
  <c r="Q228" i="1"/>
  <c r="P228" i="1"/>
  <c r="Q266" i="1"/>
  <c r="P266" i="1"/>
  <c r="Q257" i="1"/>
  <c r="P257" i="1"/>
  <c r="Q245" i="1"/>
  <c r="P245" i="1"/>
  <c r="Q237" i="1"/>
  <c r="P237" i="1"/>
  <c r="Q227" i="1"/>
  <c r="P227" i="1"/>
  <c r="Q263" i="1"/>
  <c r="P263" i="1"/>
  <c r="Q259" i="1"/>
  <c r="P259" i="1"/>
  <c r="Q255" i="1"/>
  <c r="P255" i="1"/>
  <c r="Q251" i="1"/>
  <c r="P251" i="1"/>
  <c r="Q247" i="1"/>
  <c r="P247" i="1"/>
  <c r="Q239" i="1"/>
  <c r="P239" i="1"/>
  <c r="Q235" i="1"/>
  <c r="P235" i="1"/>
  <c r="Q229" i="1"/>
  <c r="P229" i="1"/>
  <c r="Q249" i="1"/>
  <c r="N249" i="1"/>
  <c r="P249" i="1" s="1"/>
  <c r="Q243" i="1"/>
  <c r="N243" i="1"/>
  <c r="P243" i="1" s="1"/>
  <c r="Q242" i="1"/>
  <c r="P242" i="1"/>
  <c r="Q262" i="1"/>
  <c r="P262" i="1"/>
  <c r="Q253" i="1"/>
  <c r="P253" i="1"/>
  <c r="P226" i="1"/>
  <c r="Q214" i="1" l="1"/>
  <c r="P267" i="1"/>
  <c r="N267" i="1"/>
  <c r="N214" i="1" s="1"/>
  <c r="P214" i="1" l="1"/>
  <c r="K11" i="1" l="1"/>
  <c r="K9" i="1" s="1"/>
  <c r="L11" i="1"/>
  <c r="L9" i="1" s="1"/>
  <c r="M11" i="1"/>
  <c r="M9" i="1" s="1"/>
  <c r="N11" i="1"/>
  <c r="N9" i="1" s="1"/>
  <c r="O11" i="1"/>
  <c r="O9" i="1" s="1"/>
  <c r="P11" i="1"/>
  <c r="P9" i="1" s="1"/>
  <c r="I11" i="1"/>
  <c r="I9" i="1" s="1"/>
  <c r="J11" i="1"/>
  <c r="J9" i="1" s="1"/>
  <c r="Q192" i="1"/>
  <c r="Q9" i="1" l="1"/>
  <c r="Q11" i="1"/>
</calcChain>
</file>

<file path=xl/sharedStrings.xml><?xml version="1.0" encoding="utf-8"?>
<sst xmlns="http://schemas.openxmlformats.org/spreadsheetml/2006/main" count="6986" uniqueCount="1276">
  <si>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</si>
  <si>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</si>
  <si>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</si>
  <si>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</si>
  <si>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</si>
  <si>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</si>
  <si>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</si>
  <si>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</si>
  <si>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</si>
  <si>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</si>
  <si>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</si>
  <si>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</si>
  <si>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</si>
  <si>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</si>
  <si>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</si>
  <si>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</si>
  <si>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</si>
  <si>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</si>
  <si>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</si>
  <si>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</si>
  <si>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</si>
  <si>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</si>
  <si>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</si>
  <si>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</si>
  <si>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</si>
  <si>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ул. Парковая, д. 92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</si>
  <si>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</si>
  <si>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Березовский район</t>
  </si>
  <si>
    <t>ул. Дружбы Народов, д. 26А</t>
  </si>
  <si>
    <t>ул. Дружбы Народов, д. 26Б</t>
  </si>
  <si>
    <t>ул. Мира, д. 2</t>
  </si>
  <si>
    <t>ул. Мира, д. 22В</t>
  </si>
  <si>
    <t>ул. Молодежная, д. 11</t>
  </si>
  <si>
    <t>ул. Молодежная, д. 12</t>
  </si>
  <si>
    <t>ул. Прибалтийская, д. 9А</t>
  </si>
  <si>
    <t>д. Ушья, ул. Лесная, д. 43</t>
  </si>
  <si>
    <t>Итого по Кондинскому р-ну</t>
  </si>
  <si>
    <t>Кондинский район</t>
  </si>
  <si>
    <t>город Лангепас</t>
  </si>
  <si>
    <t>ул. Ленина, д. 21</t>
  </si>
  <si>
    <t>ул. Солнечная, д. 4</t>
  </si>
  <si>
    <t>Итого по городу Лангепасу</t>
  </si>
  <si>
    <t>ул. Ленина, д. 14</t>
  </si>
  <si>
    <t>ул. Ленина, д. 4</t>
  </si>
  <si>
    <t>ул. Ленина, д. 4, корп. 2</t>
  </si>
  <si>
    <t>ул. Сутормина, д. 2</t>
  </si>
  <si>
    <t>город Нефтеюганск</t>
  </si>
  <si>
    <t>мкр. 1-й, д. 19</t>
  </si>
  <si>
    <t>мкр. 1-й, д. 21</t>
  </si>
  <si>
    <t>мкр. 2-й, д. 1</t>
  </si>
  <si>
    <t>мкр. 2-й, д. 10</t>
  </si>
  <si>
    <t>мкр. 2-й, д. 11</t>
  </si>
  <si>
    <t>мкр. 2-й, д. 13</t>
  </si>
  <si>
    <t>мкр. 8-й, д. 12</t>
  </si>
  <si>
    <t>мкр. 8-й, д. 16</t>
  </si>
  <si>
    <t>мкр. 8-й, д. 21</t>
  </si>
  <si>
    <t>мкр. 8-й, д. 4</t>
  </si>
  <si>
    <t>мкр. 9-й, д. 20</t>
  </si>
  <si>
    <t>Нефтеюганский район</t>
  </si>
  <si>
    <t>п. Сингапай, ул. Круг Б-4, д. 28</t>
  </si>
  <si>
    <t>Итого по Нефтеюганскому р-ну</t>
  </si>
  <si>
    <t>ул. Маршала Жукова, д. 10</t>
  </si>
  <si>
    <t>ул. Менделеева, д. 28</t>
  </si>
  <si>
    <t>ул. Мира, д. 14</t>
  </si>
  <si>
    <t>ул. Мира, д. 18</t>
  </si>
  <si>
    <t>ул. Северная, д. 76</t>
  </si>
  <si>
    <t>ул. Спортивная, д. 15</t>
  </si>
  <si>
    <t>город Нижневартовск</t>
  </si>
  <si>
    <t>Нижневартовский район</t>
  </si>
  <si>
    <t>пгт. Излучинск, ул. Набережная, д. 10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</si>
  <si>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</si>
  <si>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</si>
  <si>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</si>
  <si>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</si>
  <si>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</si>
  <si>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</si>
  <si>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</si>
  <si>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</si>
  <si>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</si>
  <si>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</si>
  <si>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</si>
  <si>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</si>
  <si>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Речная, д. 103</t>
  </si>
  <si>
    <t>пгт. Андра, мкр. Финский, д. 1</t>
  </si>
  <si>
    <t>пгт. Андра, мкр. Финский, д. 2</t>
  </si>
  <si>
    <t>Итого по Октябрьскому р-ну</t>
  </si>
  <si>
    <t>Октябрьский район</t>
  </si>
  <si>
    <t>город Покачи</t>
  </si>
  <si>
    <t>ул. Мира, д. 7</t>
  </si>
  <si>
    <t>ул. Молодежная, д. 15</t>
  </si>
  <si>
    <t>ул. Молодежная, д. 7</t>
  </si>
  <si>
    <t>ул. Молодежная, д. 9</t>
  </si>
  <si>
    <t>ул. Таежная, д. 16</t>
  </si>
  <si>
    <t>город Пыть-Ях</t>
  </si>
  <si>
    <t>город Радужный</t>
  </si>
  <si>
    <t>мкр. 3-й, д. 7</t>
  </si>
  <si>
    <t>город Сургут</t>
  </si>
  <si>
    <t>ул. 50 лет ВЛКСМ, д. 3</t>
  </si>
  <si>
    <t>ул. 50 лет ВЛКСМ, д. 4/1</t>
  </si>
  <si>
    <t>ул. Высоковольтная, д. 2</t>
  </si>
  <si>
    <t>ул. Дзержинского, д. 6/1</t>
  </si>
  <si>
    <t>ул. Нагорная, д. 11</t>
  </si>
  <si>
    <t>ул. Нагорная, д. 9</t>
  </si>
  <si>
    <t>ул. Просвещения, д. 42</t>
  </si>
  <si>
    <t>ул. Просвещения, д. 47</t>
  </si>
  <si>
    <t>ул. Пушкина, д. 1</t>
  </si>
  <si>
    <t>ул. Пушкина, д. 18</t>
  </si>
  <si>
    <t>ул. Пушкина, д. 5</t>
  </si>
  <si>
    <t>ул. Энергетиков, д. 11</t>
  </si>
  <si>
    <t>Сургутский район</t>
  </si>
  <si>
    <t>пгт. Федоровский, ул. Ленина, д. 27</t>
  </si>
  <si>
    <t>Итого по Сургутскому р-ну</t>
  </si>
  <si>
    <t>город Урай</t>
  </si>
  <si>
    <t>мкр. 2, д. 32</t>
  </si>
  <si>
    <t>мкр. 2, д. 78</t>
  </si>
  <si>
    <t>Ханты-Мансийский район</t>
  </si>
  <si>
    <t>п. Кедровый, ул. Энтузиастов, д. 18</t>
  </si>
  <si>
    <t>Белоярский район</t>
  </si>
  <si>
    <t>Итого по Белоярскому р-ну</t>
  </si>
  <si>
    <t>город Когалым</t>
  </si>
  <si>
    <t>ул. Мира, д. 18А</t>
  </si>
  <si>
    <t>ул. Привокзальная, д. 13</t>
  </si>
  <si>
    <t>Итого по городу Когалыму</t>
  </si>
  <si>
    <t>ул. Ленина, д. 28</t>
  </si>
  <si>
    <t>ул. Мира, д. 3</t>
  </si>
  <si>
    <t>ул. Мира, д. 5</t>
  </si>
  <si>
    <t>ул. Парковая, д. 13</t>
  </si>
  <si>
    <t>ул. Парковая, д. 15</t>
  </si>
  <si>
    <t>город Мегион</t>
  </si>
  <si>
    <t>ул. Ленина, д. 10</t>
  </si>
  <si>
    <t>ул. Свободы, д. 42</t>
  </si>
  <si>
    <t>мкр. 2-й, д. 19</t>
  </si>
  <si>
    <t>мкр. 2-й, д. 23</t>
  </si>
  <si>
    <t>мкр. 2-й, д. 7</t>
  </si>
  <si>
    <t>мкр. 3-й, д. 1</t>
  </si>
  <si>
    <t>мкр. 3-й, д. 5</t>
  </si>
  <si>
    <t>мкр. 8-й, д. 1</t>
  </si>
  <si>
    <t>мкр. 8-й, д. 23</t>
  </si>
  <si>
    <t>б-р. Комсомольский, д. 14В</t>
  </si>
  <si>
    <t>ул. Декабристов, д. 8</t>
  </si>
  <si>
    <t>ул. Менделеева, д. 32</t>
  </si>
  <si>
    <t>ул. Мира, д. 56А</t>
  </si>
  <si>
    <t>ул. Северная, д. 76А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</si>
  <si>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</si>
  <si>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</si>
  <si>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</si>
  <si>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</si>
  <si>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</si>
  <si>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</si>
  <si>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</si>
  <si>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</si>
  <si>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</si>
  <si>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ул. Мира, д. 16</t>
  </si>
  <si>
    <t>ул. Мира, д. 8</t>
  </si>
  <si>
    <t>мкр. 3-й, д. 11</t>
  </si>
  <si>
    <t>мкр. 3-й, д. 8</t>
  </si>
  <si>
    <t>пр-кт. Мира, д. 14</t>
  </si>
  <si>
    <t>пр-кт. Мира, д. 4</t>
  </si>
  <si>
    <t>ул. 30 лет Победы, д. 9А</t>
  </si>
  <si>
    <t>ул. Привокзальная, д. 10</t>
  </si>
  <si>
    <t>ул. Привокзальная, д. 6</t>
  </si>
  <si>
    <t>г. Советский, ул. Гагарина, д. 75</t>
  </si>
  <si>
    <t>Итого  по Советскому р-ну</t>
  </si>
  <si>
    <t>город Ханты-Мансийск</t>
  </si>
  <si>
    <t>ул. Механизаторов, д. 10</t>
  </si>
  <si>
    <t>ул. Мира, д. 63</t>
  </si>
  <si>
    <t>п. Горноправдинск, ул. Петелина, д. 1</t>
  </si>
  <si>
    <t>город Югорск</t>
  </si>
  <si>
    <t>ул. Декабристов, д. 6</t>
  </si>
  <si>
    <t>ул. Дружбы Народов, д. 12Б</t>
  </si>
  <si>
    <t>ул. Прибалтийская, д. 3А</t>
  </si>
  <si>
    <t>ул. Дружбы Народов, д. 33</t>
  </si>
  <si>
    <t>ул. Ленина, д. 15</t>
  </si>
  <si>
    <t>ул. Ленина, д. 17</t>
  </si>
  <si>
    <t>ул. Мира, д. 9</t>
  </si>
  <si>
    <t>ул. Солнечная, д. 10</t>
  </si>
  <si>
    <t>ул. Солнечная, д. 10А</t>
  </si>
  <si>
    <t>ул. Свободы, д. 38</t>
  </si>
  <si>
    <t>мкр. 3-й, д. 15</t>
  </si>
  <si>
    <t>мкр. 3-й, д. 9</t>
  </si>
  <si>
    <t>мкр. 7-й, д. 56</t>
  </si>
  <si>
    <t>мкр. 8-й, д. 10</t>
  </si>
  <si>
    <t>мкр. 8-й, д. 3</t>
  </si>
  <si>
    <t>б-р. Комсомольский, д. 14А</t>
  </si>
  <si>
    <t>ул. Гагарина, д. 7</t>
  </si>
  <si>
    <t>ул. Заводская, д. 13</t>
  </si>
  <si>
    <t>ул. Мира, д. 62</t>
  </si>
  <si>
    <t>ул. Мира, д. 66</t>
  </si>
  <si>
    <t>ул. Мира, д. 70</t>
  </si>
  <si>
    <t>ул. Мира, д. 81</t>
  </si>
  <si>
    <t>ул. Мира, д. 85</t>
  </si>
  <si>
    <t>ул. Северная, д. 76Б</t>
  </si>
  <si>
    <t>ул. Чапаева, д. 17</t>
  </si>
  <si>
    <t>ул. Чапаева, д. 19</t>
  </si>
  <si>
    <t>ул. Чапаева, д. 21</t>
  </si>
  <si>
    <t>ул. Чапаева, д. 23</t>
  </si>
  <si>
    <t>Всего по Нижневартовскому р-ну</t>
  </si>
  <si>
    <t>мкр. 1-й, д. 22</t>
  </si>
  <si>
    <t>мкр. 1-й, д. 48</t>
  </si>
  <si>
    <t>мкр. 1-й, д. 50</t>
  </si>
  <si>
    <t>мкр. 1-й, д. 51</t>
  </si>
  <si>
    <t>мкр. 2-й, д. 4</t>
  </si>
  <si>
    <t>мкр. 4-й, д. 7</t>
  </si>
  <si>
    <t>ул. Комсомольская, д. 7</t>
  </si>
  <si>
    <t>мкр. 1-й, д. 46</t>
  </si>
  <si>
    <t>мкр. 3-й, д. 6</t>
  </si>
  <si>
    <t>пр-кт. Ленина, д. 58</t>
  </si>
  <si>
    <t>пр-кт. Мира, д. 34/1</t>
  </si>
  <si>
    <t>пр-кт. Мира, д. 36/1</t>
  </si>
  <si>
    <t>пр-кт. Мира, д. 37/1</t>
  </si>
  <si>
    <t>ул. 50 лет ВЛКСМ, д. 10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</si>
  <si>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</si>
  <si>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</si>
  <si>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</si>
  <si>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</si>
  <si>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</si>
  <si>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</si>
  <si>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</si>
  <si>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Майская, д. 4</t>
  </si>
  <si>
    <t>ул. Майская, д. 6</t>
  </si>
  <si>
    <t>ул. Островского, д. 4</t>
  </si>
  <si>
    <t>ул. Студенческая, д. 11</t>
  </si>
  <si>
    <t>ул. Энергетиков, д. 29</t>
  </si>
  <si>
    <t>ул. Энтузиастов, д. 8</t>
  </si>
  <si>
    <t>г. Советский, ул. Гастелло, д. 41</t>
  </si>
  <si>
    <t>г. Советский, ул. Короленко, д. 7</t>
  </si>
  <si>
    <t>г. Советский, ул. Кошевого, д. 7</t>
  </si>
  <si>
    <t>Итого по Советскому р-ну</t>
  </si>
  <si>
    <t>г. Лянтор, мкр. 4-й, д. 6</t>
  </si>
  <si>
    <t>пгт. Барсово, ул. Апрельская, д. 6</t>
  </si>
  <si>
    <t>пгт. Белый Яр, ул. Шукшина, д. 16А</t>
  </si>
  <si>
    <t>пгт. Федоровский, ул. Московская, д. 3</t>
  </si>
  <si>
    <t>пгт. Федоровский, ул. Пионерная, д. 55</t>
  </si>
  <si>
    <t>мкр. 2, д. 31</t>
  </si>
  <si>
    <t>мкр. 2, д. 33</t>
  </si>
  <si>
    <t>ул. Калинина, д. 48</t>
  </si>
  <si>
    <t>ул. Красноармейская, д. 24</t>
  </si>
  <si>
    <t>ул. Мира, д. 76</t>
  </si>
  <si>
    <t>ул. Пушкина, д. 16</t>
  </si>
  <si>
    <t>ул. Свободы, д. 44</t>
  </si>
  <si>
    <t>п. Горноправдинск, ул. Петелина, д. 6</t>
  </si>
  <si>
    <t>ул. Толстого, д. 2</t>
  </si>
  <si>
    <t>п. Горноправдинск, ул. Победы, д. 4</t>
  </si>
  <si>
    <t>пгт. Игрим, ул. Пушкина, д. 7</t>
  </si>
  <si>
    <t>с. Саранпауль, ул. Семена Васильевича Семяшкина, д. 4</t>
  </si>
  <si>
    <t>пгт. Белый Яр, мкр. 1-й, д. 2</t>
  </si>
  <si>
    <t>ул. Островского, д. 38</t>
  </si>
  <si>
    <t>г. Лянтор, мкр. 4-й, д. 12</t>
  </si>
  <si>
    <t>ул. Мира, д. 23</t>
  </si>
  <si>
    <t>ул. Мира, д. 50</t>
  </si>
  <si>
    <t>ул. Энергетиков, д. 26</t>
  </si>
  <si>
    <t>пр-кт. Набережный, д. 14</t>
  </si>
  <si>
    <t>пр-кт. Ленина, д. 54</t>
  </si>
  <si>
    <t>пр-кт. Ленина, д. 33</t>
  </si>
  <si>
    <t>ул. Строителей, д. 2</t>
  </si>
  <si>
    <t>пгт. Пойковский, мкр. 4-й, д. 18</t>
  </si>
  <si>
    <t>мкр. 1-й, д. 28</t>
  </si>
  <si>
    <t>мкр. 1-й, д. 33</t>
  </si>
  <si>
    <t>мкр. 2-й, д. 2</t>
  </si>
  <si>
    <t>мкр. 7-й, д. 1</t>
  </si>
  <si>
    <t>мкр. 7-й, д. 2</t>
  </si>
  <si>
    <t>мкр. 7-й, д. 4</t>
  </si>
  <si>
    <t>пр-кт. Ленина, д. 39/1</t>
  </si>
  <si>
    <t>пр-кт. Мира, д. 6</t>
  </si>
  <si>
    <t>ул. Гагарина, д. 24</t>
  </si>
  <si>
    <t>ул. Профсоюзов, д. 42</t>
  </si>
  <si>
    <t>ул. Республики, д. 65</t>
  </si>
  <si>
    <t>ул. Федорова, д. 61</t>
  </si>
  <si>
    <t>пр-кт. Ленина, д. 52</t>
  </si>
  <si>
    <t>ул. Маяковского, д. 27/1</t>
  </si>
  <si>
    <t>ул. Маяковского, д. 39</t>
  </si>
  <si>
    <t>1985</t>
  </si>
  <si>
    <t>ул. Заречная, д. 16</t>
  </si>
  <si>
    <t>пр-кт. Мира, д. 31</t>
  </si>
  <si>
    <t>ул. Магистральная, д. 28</t>
  </si>
  <si>
    <t>пер. Южный, д. 32А</t>
  </si>
  <si>
    <t>Способ формирования фонда капитального ремонта</t>
  </si>
  <si>
    <t>счет РО</t>
  </si>
  <si>
    <t>спецсчет РО</t>
  </si>
  <si>
    <t>пгт. Федоровский, проезд Промышленный, д. 22</t>
  </si>
  <si>
    <t>пр-кт. Ленина, д. 27</t>
  </si>
  <si>
    <t>пр-кт. Ленина, д. 29</t>
  </si>
  <si>
    <t>ул. Просвещения, д. 44</t>
  </si>
  <si>
    <t>ул. Федорова, д. 65</t>
  </si>
  <si>
    <t>г. Лянтор, мкр. 4-й, д. 18</t>
  </si>
  <si>
    <t xml:space="preserve">2020 год </t>
  </si>
  <si>
    <t>Всего по автономному округу на 2020 год</t>
  </si>
  <si>
    <t>г. Белоярский, мкр. 1, д. 31</t>
  </si>
  <si>
    <t>Иной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</si>
  <si>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</si>
  <si>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</si>
  <si>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</si>
  <si>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</si>
  <si>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</si>
  <si>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</si>
  <si>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</si>
  <si>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</si>
  <si>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</si>
  <si>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2021 год</t>
  </si>
  <si>
    <t>Всего по автономному округу на 2021 год</t>
  </si>
  <si>
    <t xml:space="preserve">2022 год </t>
  </si>
  <si>
    <t>Всего по автономному округу на 2022 год</t>
  </si>
  <si>
    <t>п. Светлый, ул. Набережная, д. 68</t>
  </si>
  <si>
    <t>Деревянный</t>
  </si>
  <si>
    <t>пгт. Игрим, ул. Астраханцева, д. 32</t>
  </si>
  <si>
    <t>пгт. Игрим, ул. Кооперативная, д. 27</t>
  </si>
  <si>
    <t>пгт. Игрим, ул. Кооперативная, д. 29</t>
  </si>
  <si>
    <t>пгт. Игрим, ул. Кооперативная, д. 30</t>
  </si>
  <si>
    <t>пгт. Игрим, ул. Кооперативная, д. 33А</t>
  </si>
  <si>
    <t>пгт. Игрим, ул. Кооперативная, д. 33Б</t>
  </si>
  <si>
    <t>пгт. Игрим, ул. Культурная, д. 30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</si>
  <si>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</si>
  <si>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</si>
  <si>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</si>
  <si>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</si>
  <si>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Пушкина, д. 8</t>
  </si>
  <si>
    <t>пгт. Игрим, ул. Пушкина, д. 9</t>
  </si>
  <si>
    <t>пгт. Игрим, ул. Строителей, д. 16</t>
  </si>
  <si>
    <t>с. Саранпауль, ул. Е.Артеевой, д. 10</t>
  </si>
  <si>
    <t>с. Саранпауль, ул. Е.Артеевой, д. 12</t>
  </si>
  <si>
    <t>с. Саранпауль, ул. Е.Артеевой, д. 21</t>
  </si>
  <si>
    <t>с. Саранпауль, ул. Семена Васильевича Семяшкина, д. 11</t>
  </si>
  <si>
    <t>ул. Дружбы Народов, д. 10</t>
  </si>
  <si>
    <t>ул. Дружбы Народов, д. 12</t>
  </si>
  <si>
    <t>ул. Дружбы Народов, д. 12/1</t>
  </si>
  <si>
    <t>ул. Мира, д. 19</t>
  </si>
  <si>
    <t>ул. Мира, д. 21</t>
  </si>
  <si>
    <t>ул. Мира, д. 22А</t>
  </si>
  <si>
    <t>ул. Мира, д. 22Б</t>
  </si>
  <si>
    <t>ул. Молодежная, д. 13Б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</si>
  <si>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</si>
  <si>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</si>
  <si>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</si>
  <si>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</si>
  <si>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</si>
  <si>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</si>
  <si>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</si>
  <si>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Таллинская, д. 19</t>
  </si>
  <si>
    <t>ул. Ленинградская, д. 57</t>
  </si>
  <si>
    <t>ул. Ленинградская, д. 8</t>
  </si>
  <si>
    <t>ул. Мира, д. 25</t>
  </si>
  <si>
    <t>ул. Мира, д. 27</t>
  </si>
  <si>
    <t>ул. Мира, д. 29</t>
  </si>
  <si>
    <t>ул. Молодежная, д. 2</t>
  </si>
  <si>
    <t>ул. Молодежная, д. 26</t>
  </si>
  <si>
    <t>ул. Молодежная, д. 32</t>
  </si>
  <si>
    <t>ул. Молодежная, д. 34</t>
  </si>
  <si>
    <t>ул. Прибалтийская, д. 5</t>
  </si>
  <si>
    <t>ул. Прибалтийская, д. 9</t>
  </si>
  <si>
    <t>ул. Привокзальная, д. 29А</t>
  </si>
  <si>
    <t>ул. Таллинская, д. 1</t>
  </si>
  <si>
    <t>ул. Таллинская, д. 1А</t>
  </si>
  <si>
    <t>д. Ушья, ул. Лесная, д. 44</t>
  </si>
  <si>
    <t>пгт. Кондинское, ул. 40 лет Октября, д. 8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</si>
  <si>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</si>
  <si>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</si>
  <si>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</si>
  <si>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Гастелло, д. 17</t>
  </si>
  <si>
    <t>пгт. Кондинское, ул. Горького, д. 35</t>
  </si>
  <si>
    <t>пгт. Куминский, ул. Космонавтов, д. 2Б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</si>
  <si>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</si>
  <si>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</si>
  <si>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</si>
  <si>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</si>
  <si>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</si>
  <si>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</si>
  <si>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</si>
  <si>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</si>
  <si>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</si>
  <si>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Ленина, д. 13А</t>
  </si>
  <si>
    <t>ул. Ленина, д. 15А</t>
  </si>
  <si>
    <t>ул. Ленина, д. 30А</t>
  </si>
  <si>
    <t>ул. Ленина, д. 70</t>
  </si>
  <si>
    <t>ул. Мира, д. 15А</t>
  </si>
  <si>
    <t>ул. Мира, д. 19А</t>
  </si>
  <si>
    <t>ул. Парковая, д. 13А</t>
  </si>
  <si>
    <t>ул. Парковая, д. 15А</t>
  </si>
  <si>
    <t>ул. Солнечная, д. 12</t>
  </si>
  <si>
    <t>ул. Солнечная, д. 12А</t>
  </si>
  <si>
    <t>ул. Солнечная, д. 14</t>
  </si>
  <si>
    <t>ул. Солнечная, д. 16</t>
  </si>
  <si>
    <t>пгт. Высокий, ул. Бахилова, д. 7</t>
  </si>
  <si>
    <t>пгт. Высокий, ул. Бахилова, д. 8</t>
  </si>
  <si>
    <t>пгт. Высокий, ул. Ленина, д. 6</t>
  </si>
  <si>
    <t>пгт. Высокий, ул. Советская, д. 12</t>
  </si>
  <si>
    <t>ул. 50 лет Октября, д. 6</t>
  </si>
  <si>
    <t>ул. 50 лет Октября, д. 8</t>
  </si>
  <si>
    <t>ул. Свободы, д. 46</t>
  </si>
  <si>
    <t>ул. Строителей, д. 5, корп. 3</t>
  </si>
  <si>
    <t>ул. Строителей, д. 7, корп. 1</t>
  </si>
  <si>
    <t>ул. Строителей, д. 7, корп. а</t>
  </si>
  <si>
    <t>ул. Чехова, д. 6</t>
  </si>
  <si>
    <t>мкр. 10-й, д. 10</t>
  </si>
  <si>
    <t>мкр. 10-й, д. 11</t>
  </si>
  <si>
    <t>мкр. 16-й, д. 1</t>
  </si>
  <si>
    <t>мкр. 2-й, д. 14</t>
  </si>
  <si>
    <t>мкр. 2-й, д. 16</t>
  </si>
  <si>
    <t>мкр. 3-й, д. 14</t>
  </si>
  <si>
    <t>мкр. 5-й, д. 2</t>
  </si>
  <si>
    <t>мкр. 5-й, д. 3</t>
  </si>
  <si>
    <t>мкр. 5-й, д. 4</t>
  </si>
  <si>
    <t>мкр. 7-й, д. 40Г</t>
  </si>
  <si>
    <t>мкр. 7-й, д. 50</t>
  </si>
  <si>
    <t>мкр. 7-й, д. 60</t>
  </si>
  <si>
    <t>мкр. 8-й, д. 15</t>
  </si>
  <si>
    <t>мкр. 8-й, д. 17</t>
  </si>
  <si>
    <t>мкр. 8-й, д. 2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</si>
  <si>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</si>
  <si>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</si>
  <si>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</si>
  <si>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</si>
  <si>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</si>
  <si>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</si>
  <si>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</si>
  <si>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</si>
  <si>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</si>
  <si>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</si>
  <si>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</si>
  <si>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</si>
  <si>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</si>
  <si>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</si>
  <si>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</si>
  <si>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</si>
  <si>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</si>
  <si>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</si>
  <si>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</si>
  <si>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</si>
  <si>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</si>
  <si>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</si>
  <si>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</si>
  <si>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</si>
  <si>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</si>
  <si>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</si>
  <si>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</si>
  <si>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</si>
  <si>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</si>
  <si>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</si>
  <si>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</si>
  <si>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5</t>
  </si>
  <si>
    <t>мкр. 8А, д. 3</t>
  </si>
  <si>
    <t>мкр. 8-й, д. 19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</si>
  <si>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</si>
  <si>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</si>
  <si>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</si>
  <si>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</si>
  <si>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</si>
  <si>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</si>
  <si>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</si>
  <si>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ул. Киевская, д. 1</t>
  </si>
  <si>
    <t>мкр. 14-й, д. 33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</si>
  <si>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</si>
  <si>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</si>
  <si>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</si>
  <si>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</si>
  <si>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</si>
  <si>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</si>
  <si>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</si>
  <si>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</si>
  <si>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</si>
  <si>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</si>
  <si>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</si>
  <si>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</si>
  <si>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</si>
  <si>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</si>
  <si>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</si>
  <si>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</si>
  <si>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</si>
  <si>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</si>
  <si>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Итого по городу Нефтеюганску</t>
  </si>
  <si>
    <t>пгт. Пойковский, мкр. 2-й, д. 9</t>
  </si>
  <si>
    <t>пгт. Пойковский, мкр. 4-й, д. 1</t>
  </si>
  <si>
    <t>пгт. Пойковский, мкр. 4-й, д. 2</t>
  </si>
  <si>
    <t>пгт. Пойковский, мкр. 4-й, д. 3</t>
  </si>
  <si>
    <t>пгт. Пойковский, мкр. 4-й, д. 4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</si>
  <si>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</si>
  <si>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</si>
  <si>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</si>
  <si>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</si>
  <si>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</si>
  <si>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Итого по Нефтеюганскому району</t>
  </si>
  <si>
    <t>б-р. Комсомольский, д. 2</t>
  </si>
  <si>
    <t>пр-кт. Победы, д. 12А</t>
  </si>
  <si>
    <t>пр-кт. Победы, д. 18</t>
  </si>
  <si>
    <t>пр-кт. Победы, д. 22А</t>
  </si>
  <si>
    <t>ул. 60 лет Октября, д. 3</t>
  </si>
  <si>
    <t>ул. Гагарина, д. 7Б</t>
  </si>
  <si>
    <t>ул. Дружбы Народов, д. 20</t>
  </si>
  <si>
    <t>ул. Дружбы Народов, д. 29А</t>
  </si>
  <si>
    <t>ул. Дружбы Народов, д. 31</t>
  </si>
  <si>
    <t>ул. Дружбы Народов, д. 6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</si>
  <si>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</si>
  <si>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</si>
  <si>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</si>
  <si>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</si>
  <si>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</si>
  <si>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23</t>
  </si>
  <si>
    <t>ул. Ленина, д. 25Б</t>
  </si>
  <si>
    <t>ул. Ленина, д. 3А</t>
  </si>
  <si>
    <t>ул. Мира, д. 16Б ВСТАВКА</t>
  </si>
  <si>
    <t>ул. Мира, д. 30</t>
  </si>
  <si>
    <t>ул. Мира, д. 60КОРП1</t>
  </si>
  <si>
    <t>ул. Мира, д. 60КОРП2</t>
  </si>
  <si>
    <t>ул. Мира, д. 60КОРП3</t>
  </si>
  <si>
    <t>ул. Мира, д. 60КОРП4</t>
  </si>
  <si>
    <t>ул. Мира, д. 83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</si>
  <si>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</si>
  <si>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</si>
  <si>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</si>
  <si>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</si>
  <si>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</si>
  <si>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</si>
  <si>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</si>
  <si>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</si>
  <si>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</si>
  <si>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</si>
  <si>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17</t>
  </si>
  <si>
    <t>ул. Ханты-Мансийская, д. 27</t>
  </si>
  <si>
    <t>ул. Ханты-Мансийская, д. 35</t>
  </si>
  <si>
    <t>ул. Ханты-Мансийская, д. 37</t>
  </si>
  <si>
    <t>ул. Чапаева, д. 17А</t>
  </si>
  <si>
    <t>ул. Чапаева, д. 49А</t>
  </si>
  <si>
    <t>ул. Чапаева, д. 53А</t>
  </si>
  <si>
    <t>ул. Чапаева, д. 57</t>
  </si>
  <si>
    <t>ул. Чапаева, д. 7</t>
  </si>
  <si>
    <t>ул. Чапаева, д. 7Б</t>
  </si>
  <si>
    <t>п. Магистраль, д. 18</t>
  </si>
  <si>
    <t>ул. Декабристов, д. 4</t>
  </si>
  <si>
    <t>ул. Дзержинского, д. 21</t>
  </si>
  <si>
    <t>ул. Дружбы Народов, д. 26Г</t>
  </si>
  <si>
    <t>ул. Дружбы Народов, д. 30А</t>
  </si>
  <si>
    <t>ул. Заводская, д. 11А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</si>
  <si>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</si>
  <si>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</si>
  <si>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</si>
  <si>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</si>
  <si>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</si>
  <si>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</si>
  <si>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</si>
  <si>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</si>
  <si>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</si>
  <si>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30Б</t>
  </si>
  <si>
    <t>ул. Мира, д. 64А</t>
  </si>
  <si>
    <t>ул. Мира, д. 66А</t>
  </si>
  <si>
    <t>ул. Мира, д. 68А</t>
  </si>
  <si>
    <t>ул. Мира, д. 70А</t>
  </si>
  <si>
    <t>ул. Мира, д. 74А</t>
  </si>
  <si>
    <t>ул. Мира, д. 80</t>
  </si>
  <si>
    <t>ул. Мира, д. 80А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</si>
  <si>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</si>
  <si>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</si>
  <si>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</si>
  <si>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</si>
  <si>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</si>
  <si>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8</t>
  </si>
  <si>
    <t>ул. Спортивная, д. 1А</t>
  </si>
  <si>
    <t>ул. Спортивная, д. 3А</t>
  </si>
  <si>
    <t>ул. Спортивная, д. 7Б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</si>
  <si>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</si>
  <si>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</si>
  <si>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</si>
  <si>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</si>
  <si>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</si>
  <si>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</si>
  <si>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</si>
  <si>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пгт. Излучинск, пер. Строителей, д. 1</t>
  </si>
  <si>
    <t>пгт. Излучинск, ул. Набережная, д. 1</t>
  </si>
  <si>
    <t>пгт. Излучинск, ул. Набережная, д. 2</t>
  </si>
  <si>
    <t>пгт. Излучинск, ул. Набережная, д. 8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</si>
  <si>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</si>
  <si>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</si>
  <si>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</si>
  <si>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</si>
  <si>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5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</si>
  <si>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</si>
  <si>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</si>
  <si>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</si>
  <si>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Приобье, мкр. Газовиков, д. 17</t>
  </si>
  <si>
    <t>пгт. Приобье, мкр. Газовиков, д. 19</t>
  </si>
  <si>
    <t>п. Унъюган, мкр. 40 лет Победы, д. 1</t>
  </si>
  <si>
    <t>п. Унъюган, мкр. 40 лет Победы, д. 26</t>
  </si>
  <si>
    <t>п. Унъюган, ул. 30 лет Победы, д. 15</t>
  </si>
  <si>
    <t>п. Унъюган, ул. Менделеева, д. 1</t>
  </si>
  <si>
    <t>п. Унъюган, ул. Менделеева, д. 2</t>
  </si>
  <si>
    <t>п. Унъюган, ул. Одесская, д. 5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</si>
  <si>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</si>
  <si>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</si>
  <si>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</si>
  <si>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</si>
  <si>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Молодежная, д. 1</t>
  </si>
  <si>
    <t>ул. Таежная, д. 12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</si>
  <si>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</si>
  <si>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</si>
  <si>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</si>
  <si>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</si>
  <si>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</si>
  <si>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</si>
  <si>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</si>
  <si>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</si>
  <si>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2009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</si>
  <si>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</si>
  <si>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</si>
  <si>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</si>
  <si>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</si>
  <si>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</si>
  <si>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</si>
  <si>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</si>
  <si>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</si>
  <si>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</si>
  <si>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</si>
  <si>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</si>
  <si>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</si>
  <si>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</si>
  <si>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</si>
  <si>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</si>
  <si>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</si>
  <si>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5-й Солнечный, д. 10/3</t>
  </si>
  <si>
    <t>мкр. 6 Пионерный, д. 61</t>
  </si>
  <si>
    <t>мкр. 1-й, д. 4</t>
  </si>
  <si>
    <t>мкр. 9-й, д. 5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</si>
  <si>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</si>
  <si>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</si>
  <si>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</si>
  <si>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</si>
  <si>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</si>
  <si>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</si>
  <si>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</si>
  <si>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56</t>
  </si>
  <si>
    <t>пр-кт. Ленина, д. 65/3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</si>
  <si>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</si>
  <si>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</si>
  <si>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</si>
  <si>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</si>
  <si>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36/2</t>
  </si>
  <si>
    <t>пр-кт. Мира, д. 37</t>
  </si>
  <si>
    <t>пр-кт. Мира, д. 37КОРП2</t>
  </si>
  <si>
    <t>пр-кт. Набережный, д. 12/1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</si>
  <si>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</si>
  <si>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</si>
  <si>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</si>
  <si>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</si>
  <si>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</si>
  <si>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</si>
  <si>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</si>
  <si>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</si>
  <si>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</si>
  <si>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</si>
  <si>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ул. 50 лет ВЛКСМ, д. 11</t>
  </si>
  <si>
    <t>ул. 50 лет ВЛКСМ, д. 11А</t>
  </si>
  <si>
    <t>ул. 50 лет ВЛКСМ, д. 4</t>
  </si>
  <si>
    <t>ул. 50 лет ВЛКСМ, д. 5А</t>
  </si>
  <si>
    <t>ул. 50 лет ВЛКСМ,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</si>
  <si>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</si>
  <si>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</si>
  <si>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</si>
  <si>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</si>
  <si>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</si>
  <si>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</si>
  <si>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</si>
  <si>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</si>
  <si>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</si>
  <si>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4</t>
  </si>
  <si>
    <t>ул. Дзержинского, д. 4/1</t>
  </si>
  <si>
    <t>ул. Дзержинского, д. 6</t>
  </si>
  <si>
    <t>ул. Майская, д. 8</t>
  </si>
  <si>
    <t>ул. Мелик-Карамова, д. 64</t>
  </si>
  <si>
    <t>ул. Мелик-Карамова, д. 66</t>
  </si>
  <si>
    <t>ул. Мелик-Карамова, д. 72</t>
  </si>
  <si>
    <t>ул. Мелик-Карамова, д. 74Б</t>
  </si>
  <si>
    <t>ул. Нагорная, д. 3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</si>
  <si>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</si>
  <si>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</si>
  <si>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</si>
  <si>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</si>
  <si>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Привокзальная, д. 4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</si>
  <si>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</si>
  <si>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</si>
  <si>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</si>
  <si>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</si>
  <si>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Республики, д. 69</t>
  </si>
  <si>
    <t>ул. Толстого, д. 16</t>
  </si>
  <si>
    <t>ул. Толстого, д. 28</t>
  </si>
  <si>
    <t>ул. Федорова, д. 69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</si>
  <si>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</si>
  <si>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</si>
  <si>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</si>
  <si>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</si>
  <si>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</si>
  <si>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</si>
  <si>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</si>
  <si>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</si>
  <si>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п. Лунный, д. 1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</si>
  <si>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</si>
  <si>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</si>
  <si>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</si>
  <si>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</si>
  <si>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</si>
  <si>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</si>
  <si>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</si>
  <si>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</si>
  <si>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</si>
  <si>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Бажова, д. 29</t>
  </si>
  <si>
    <t>ул. Бажова, д. 31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</si>
  <si>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</si>
  <si>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</si>
  <si>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</si>
  <si>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</si>
  <si>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</si>
  <si>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</si>
  <si>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</si>
  <si>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32</t>
  </si>
  <si>
    <t>ул. Магистральная, д. 34</t>
  </si>
  <si>
    <t>ул. Маяковского, д. 16</t>
  </si>
  <si>
    <t>ул. Маяковского, д. 18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</si>
  <si>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</si>
  <si>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</si>
  <si>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</si>
  <si>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</si>
  <si>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</si>
  <si>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</si>
  <si>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</si>
  <si>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</si>
  <si>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</si>
  <si>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</si>
  <si>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35</t>
  </si>
  <si>
    <t>ул. Просвещения, д. 33</t>
  </si>
  <si>
    <t>ул. Просвещения, д. 43</t>
  </si>
  <si>
    <t>ул. Пушкина, д. 15</t>
  </si>
  <si>
    <t>ул. Пушкина, д. 17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</si>
  <si>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</si>
  <si>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</si>
  <si>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</si>
  <si>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</si>
  <si>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</si>
  <si>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</si>
  <si>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</si>
  <si>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</si>
  <si>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</si>
  <si>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</si>
  <si>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</si>
  <si>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</si>
  <si>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</si>
  <si>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</si>
  <si>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Федорова, д. 59</t>
  </si>
  <si>
    <t>ул. Федорова, д. 67</t>
  </si>
  <si>
    <t>пр-кт. Ленина, д. 30</t>
  </si>
  <si>
    <t>пр-кт. Набережный, д. 66</t>
  </si>
  <si>
    <t>проезд Первопроходцев, д. 14/1</t>
  </si>
  <si>
    <t>ул. 50 лет ВЛКСМ, д. 6Б</t>
  </si>
  <si>
    <t>ул. 60 лет Октября, д. 2</t>
  </si>
  <si>
    <t>ул. Григория Кукуевицкого, д. 10/5</t>
  </si>
  <si>
    <t>ул. Магистральная, д. 36</t>
  </si>
  <si>
    <t>ул. Майская, д. 10</t>
  </si>
  <si>
    <t>ул. Маяковского, д. 37</t>
  </si>
  <si>
    <t>ул. Мелик-Карамова, д. 60</t>
  </si>
  <si>
    <t>ул. Мелик-Карамова, д. 78</t>
  </si>
  <si>
    <t>ул. Студенческая, д. 13</t>
  </si>
  <si>
    <t>ул. Студенческая, д. 17</t>
  </si>
  <si>
    <t>ул. Студенческая, д. 21</t>
  </si>
  <si>
    <t>г. Лянтор, мкр. 10-й, д. 59</t>
  </si>
  <si>
    <t>г. Лянтор, мкр. 10-й, д. 63</t>
  </si>
  <si>
    <t>г. Лянтор, мкр. 4-й, д. 10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</si>
  <si>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</si>
  <si>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</si>
  <si>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</si>
  <si>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</si>
  <si>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</si>
  <si>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</si>
  <si>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</si>
  <si>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пгт. Белый Яр, мкр. 1-й, д. 7</t>
  </si>
  <si>
    <t>пгт. Белый Яр, ул. Ермака, д. 2</t>
  </si>
  <si>
    <t>пгт. Белый Яр, ул. Кушникова, д. 66</t>
  </si>
  <si>
    <t>пгт. Белый Яр, ул. Лесная, д. 17А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</si>
  <si>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</si>
  <si>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</si>
  <si>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</si>
  <si>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</si>
  <si>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</si>
  <si>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</si>
  <si>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Федоровский, пер. Тюменский, д. 5</t>
  </si>
  <si>
    <t>пгт. Федоровский, ул. Ленина, д. 13А</t>
  </si>
  <si>
    <t>пгт. Федоровский, ул. Ленина, д. 19А</t>
  </si>
  <si>
    <t>пгт. Федоровский, ул. Ленина, д. 27А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</si>
  <si>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</si>
  <si>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</si>
  <si>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</si>
  <si>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</si>
  <si>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2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</si>
  <si>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</si>
  <si>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</si>
  <si>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</si>
  <si>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</si>
  <si>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</si>
  <si>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</si>
  <si>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</si>
  <si>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</si>
  <si>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</si>
  <si>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</si>
  <si>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Моховая, д. 12</t>
  </si>
  <si>
    <t>пгт. Федоровский, ул. Пионерная, д. 17</t>
  </si>
  <si>
    <t>пгт. Федоровский, ул. Пионерная, д. 25</t>
  </si>
  <si>
    <t>пгт. Федоровский, ул. Пионерная, д. 38А</t>
  </si>
  <si>
    <t>пгт. Федоровский, ул. Пионерная, д. 5</t>
  </si>
  <si>
    <t>пгт. Федоровский, ул. Пионерная, д. 59</t>
  </si>
  <si>
    <t>пгт. Федоровский, ул. Пионерная, д. 61А</t>
  </si>
  <si>
    <t>пгт. Федоровский, ул. Пионерная, д. 63А</t>
  </si>
  <si>
    <t>пгт. Федоровский, ул. Пионерная, д. 65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</si>
  <si>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</si>
  <si>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</si>
  <si>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</si>
  <si>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Строителей, д. 5А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</si>
  <si>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</si>
  <si>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</si>
  <si>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</si>
  <si>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</si>
  <si>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</si>
  <si>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</si>
  <si>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пгт. Федоровский, ул. Энтузиастов, д. 4</t>
  </si>
  <si>
    <t>пгт. Федоровский, ул. Энтузиастов, д. 8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</si>
  <si>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</si>
  <si>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</si>
  <si>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</si>
  <si>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</si>
  <si>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</si>
  <si>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</si>
  <si>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</si>
  <si>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</si>
  <si>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</si>
  <si>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</si>
  <si>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</si>
  <si>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</si>
  <si>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</si>
  <si>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</si>
  <si>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</si>
  <si>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</si>
  <si>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</si>
  <si>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</si>
  <si>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</si>
  <si>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</si>
  <si>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</si>
  <si>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</si>
  <si>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</si>
  <si>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</si>
  <si>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</si>
  <si>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</si>
  <si>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</si>
  <si>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</si>
  <si>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7</t>
  </si>
  <si>
    <t>г. Лянтор, мкр. 2-й, д. 50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</si>
  <si>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</si>
  <si>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</si>
  <si>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</si>
  <si>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</si>
  <si>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</si>
  <si>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</si>
  <si>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мкр. 1Д, д. 68</t>
  </si>
  <si>
    <t>мкр. 2, д. 101</t>
  </si>
  <si>
    <t>мкр. 2, д. 102</t>
  </si>
  <si>
    <t>мкр. 2, д. 104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</si>
  <si>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</si>
  <si>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</si>
  <si>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</si>
  <si>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</si>
  <si>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</si>
  <si>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</si>
  <si>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79</t>
  </si>
  <si>
    <t>мкр. 2, д. 91</t>
  </si>
  <si>
    <t>мкр. 3, д. 1</t>
  </si>
  <si>
    <t>мкр. 3, д. 2</t>
  </si>
  <si>
    <t>ул. Березовская, д. 33</t>
  </si>
  <si>
    <t>ул. Гагарина, д. 190Б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</si>
  <si>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</si>
  <si>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</si>
  <si>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</si>
  <si>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</si>
  <si>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33Б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</si>
  <si>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</si>
  <si>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</si>
  <si>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</si>
  <si>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</si>
  <si>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</si>
  <si>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</si>
  <si>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</si>
  <si>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</si>
  <si>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</si>
  <si>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</si>
  <si>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</si>
  <si>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</si>
  <si>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</si>
  <si>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</si>
  <si>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</si>
  <si>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</si>
  <si>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</si>
  <si>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</si>
  <si>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</si>
  <si>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</si>
  <si>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15</t>
  </si>
  <si>
    <t>ул. Менделеева, д. 3</t>
  </si>
  <si>
    <t>ул. Менделеева, д. 3А</t>
  </si>
  <si>
    <t>ул. Менделеева, д. 7</t>
  </si>
  <si>
    <t>ул. Мира, д. 127А</t>
  </si>
  <si>
    <t>ул. Мира, д. 65</t>
  </si>
  <si>
    <t>ул. Мира, д. 65/1</t>
  </si>
  <si>
    <t>ул. Мира, д. 68</t>
  </si>
  <si>
    <t>ул. Объездная, д. 12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</si>
  <si>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</si>
  <si>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</si>
  <si>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</si>
  <si>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</si>
  <si>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</si>
  <si>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Пушкина, д. 3</t>
  </si>
  <si>
    <t>ул. Рознина, д. 119</t>
  </si>
  <si>
    <t>ул. Рознина, д. 17</t>
  </si>
  <si>
    <t>ул. Свердлова, д. 11А</t>
  </si>
  <si>
    <t>ул. Сирина, д. 68А</t>
  </si>
  <si>
    <t>ул. Строителей, д. 90</t>
  </si>
  <si>
    <t>ул. Строителей, д. 93/2</t>
  </si>
  <si>
    <t>ул. Сургутская, д. 23А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</si>
  <si>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</si>
  <si>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</si>
  <si>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</si>
  <si>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</si>
  <si>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</si>
  <si>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</si>
  <si>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</si>
  <si>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</si>
  <si>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33</t>
  </si>
  <si>
    <t>ул. Чкалова, д. 40</t>
  </si>
  <si>
    <t>ул. Шевченко, д. 18</t>
  </si>
  <si>
    <t>ул. Школьная, д. 14</t>
  </si>
  <si>
    <t>ул. Энгельса, д. 12</t>
  </si>
  <si>
    <t>ул. Гагарина, д. 146А</t>
  </si>
  <si>
    <t>ул. Гагарина, д. 184</t>
  </si>
  <si>
    <t>ул. Иртышская, д. 2А</t>
  </si>
  <si>
    <t>ул. Иртышская, д. 4</t>
  </si>
  <si>
    <t>ул. Карла Маркса, д. 30</t>
  </si>
  <si>
    <t>ул. Ключевая, д. 20</t>
  </si>
  <si>
    <t>ул. Ленина, д. 111</t>
  </si>
  <si>
    <t>ул. Ленина, д. 92Б</t>
  </si>
  <si>
    <t>ул. Ленина, д. 98</t>
  </si>
  <si>
    <t>ул. Ленина, д. 98А</t>
  </si>
  <si>
    <t>ул. Пионерская, д. 120</t>
  </si>
  <si>
    <t>ул. Рознина, д. 23</t>
  </si>
  <si>
    <t>ул. Снежная, д. 15</t>
  </si>
  <si>
    <t>ул. Спортивная, д. 22</t>
  </si>
  <si>
    <t>ул. Шевченко, д. 22А</t>
  </si>
  <si>
    <t>ул. Ленина, д. 42</t>
  </si>
  <si>
    <t>п. Горноправдинск, ул. Петелина, д. 1Б</t>
  </si>
  <si>
    <t>п. Горноправдинск, ул. Петелина, д. 1В</t>
  </si>
  <si>
    <t>п. Горноправдинск, ул. Петелина, д. 3</t>
  </si>
  <si>
    <t>п. Горноправдинск, ул. Петелина, д. 7</t>
  </si>
  <si>
    <t>п. Горноправдинск, ул. Таежная, д. 12</t>
  </si>
  <si>
    <t>п. Горноправдинск, ул. Таежная, д. 13</t>
  </si>
  <si>
    <t>п. Горноправдинск, ул. Таежная, д. 16</t>
  </si>
  <si>
    <t>п. Горноправдинск, ул. Таежная, д. 4</t>
  </si>
  <si>
    <t>п. Луговской, ул. Комсомольская, д. 5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</si>
  <si>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</si>
  <si>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</si>
  <si>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</si>
  <si>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</si>
  <si>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</si>
  <si>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</si>
  <si>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</si>
  <si>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</si>
  <si>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Толстого, д. 12</t>
  </si>
  <si>
    <t>ул. Толстого, д. 14</t>
  </si>
  <si>
    <t>ул. Толстого, д. 4</t>
  </si>
  <si>
    <t>ул. Толстого, д. 6</t>
  </si>
  <si>
    <t>ул. Энтузиастов, д. 3Б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</si>
  <si>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</si>
  <si>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</si>
  <si>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</si>
  <si>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</si>
  <si>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</si>
  <si>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</si>
  <si>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</si>
  <si>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</si>
  <si>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</si>
  <si>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</si>
  <si>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Панельный</t>
  </si>
  <si>
    <t>ул. Спортивная, д. 9</t>
  </si>
  <si>
    <t>ул. Чапаева, д. 15КОРП1</t>
  </si>
  <si>
    <t>спецсчет ТСЖ</t>
  </si>
  <si>
    <t>спецсчет УК</t>
  </si>
  <si>
    <t>п. Сингапай, ул. Круг В-1, д. 45</t>
  </si>
  <si>
    <t>п. Сингапай, ул. Круг В-1, д. 55</t>
  </si>
  <si>
    <t>Итого по городу Нижневартовску</t>
  </si>
  <si>
    <t>Итого по городу Мегиону</t>
  </si>
  <si>
    <t>Итого по городу Нягани</t>
  </si>
  <si>
    <t>Итого по  городу Покачи</t>
  </si>
  <si>
    <t>Итого по городу Сургуту</t>
  </si>
  <si>
    <t>Итого по городу Пыть-Яху</t>
  </si>
  <si>
    <t>Итого по городу Радужному</t>
  </si>
  <si>
    <t>Итого по городу Ураю</t>
  </si>
  <si>
    <t>Итого по городу Югорску</t>
  </si>
  <si>
    <t>Итого по городу Ханты-Мансийску</t>
  </si>
  <si>
    <t>Итого по городу Покачи</t>
  </si>
  <si>
    <t>Всего по автономному округу на 2020-2022 годы</t>
  </si>
  <si>
    <t xml:space="preserve">"Приложение
к постановлению Правительства
Ханты-Мансийского
автономного округа - Югры
от "__" ________ 2019 года N ____-п
</t>
  </si>
  <si>
    <t>г. Советский, ул. Гагарина, д. 71</t>
  </si>
  <si>
    <t>г. Советский, ул. Гагарина, д. 73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</si>
  <si>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</si>
  <si>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</si>
  <si>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</si>
  <si>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Железнодорожная, д. 18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</si>
  <si>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</si>
  <si>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</si>
  <si>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</si>
  <si>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</si>
  <si>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</si>
  <si>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</si>
  <si>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</si>
  <si>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</si>
  <si>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</si>
  <si>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</si>
  <si>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</si>
  <si>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</si>
  <si>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</si>
  <si>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</si>
  <si>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</si>
  <si>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</si>
  <si>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</si>
  <si>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Счет РО</t>
  </si>
  <si>
    <t>г. Советский, ул. Макаренко, д. 18</t>
  </si>
  <si>
    <t>пгт. Зеленоборск, ул. Южная, д. 1А</t>
  </si>
  <si>
    <t>мкр. 1-й, д. 1</t>
  </si>
  <si>
    <t>мкр. 1-й, д. 26</t>
  </si>
  <si>
    <t>мкр. 1-й, д. 27</t>
  </si>
  <si>
    <t>мкр. 1-й, д. 29А</t>
  </si>
  <si>
    <t>мкр. 1-й, д. 29Б</t>
  </si>
  <si>
    <t>мкр. 1-й, д. 29В</t>
  </si>
  <si>
    <t>мкр. 1-й, д. 3</t>
  </si>
  <si>
    <t>мкр. 1-й, д. 34</t>
  </si>
  <si>
    <t>мкр. 1-й, д. 35</t>
  </si>
  <si>
    <t>мкр. 1-й, д. 39</t>
  </si>
  <si>
    <t>мкр. 1-й, д. 41</t>
  </si>
  <si>
    <t>мкр. 1-й, д. 43</t>
  </si>
  <si>
    <t>мкр. 2-й, д. 6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</si>
  <si>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</si>
  <si>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</si>
  <si>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</si>
  <si>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</si>
  <si>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мкр. 2-й, д. 12</t>
  </si>
  <si>
    <t>мкр. 2-й, д. 15</t>
  </si>
  <si>
    <t>мкр. 2-й, д. 20</t>
  </si>
  <si>
    <t>ул. Пионерская, д. 28</t>
  </si>
  <si>
    <t>ул. Речная, д. 15</t>
  </si>
  <si>
    <t>ул. Речная, д. 135</t>
  </si>
  <si>
    <t>ул. Мира, д. 14А</t>
  </si>
  <si>
    <t>ул. Свердлова, д. 8</t>
  </si>
  <si>
    <t>ул. Таежная, д. 12, корп. 2</t>
  </si>
  <si>
    <t>ул. Парковая, д. 17/1</t>
  </si>
  <si>
    <t>пр-кт. Мира, д. 55, корп. 1</t>
  </si>
  <si>
    <t>пр-кт. Пролетарский, д. 20</t>
  </si>
  <si>
    <t>пр-кт. Пролетарский, д. 28</t>
  </si>
  <si>
    <t>ул. Мелик-Карамова, д. 76</t>
  </si>
  <si>
    <t>пгт. Белый Яр, ул. Есенина, д. 37</t>
  </si>
  <si>
    <t>деревянный</t>
  </si>
  <si>
    <t>ул. Гагарина, д. 297</t>
  </si>
  <si>
    <t>ул. Механизаторов, д. 4</t>
  </si>
  <si>
    <t>ул. Промышленная, д. 1</t>
  </si>
  <si>
    <t>пгт. Игрим, ул. Королева, д. 15</t>
  </si>
  <si>
    <t>ул. Дружбы Народов, д. 12А</t>
  </si>
  <si>
    <t>ул. Таежная, д. 5, корп. 1</t>
  </si>
  <si>
    <t>мкр. 10а, д. 1</t>
  </si>
  <si>
    <t>п. Сингапай, ул. Круг Б-4, д. 32</t>
  </si>
  <si>
    <t>панельный</t>
  </si>
  <si>
    <t>ул. Ленина, д. 2</t>
  </si>
  <si>
    <t>ул. Таежная, д. 10</t>
  </si>
  <si>
    <t>б-р. Свободы, д. 2</t>
  </si>
  <si>
    <t>пр-кт. Ленина, д. 66</t>
  </si>
  <si>
    <t>ул. Быстринская, д. 10</t>
  </si>
  <si>
    <t>ул. Гагарина, д. 4</t>
  </si>
  <si>
    <t>ул. Грибоедова, д. 3</t>
  </si>
  <si>
    <t>ул. Григория Кукуевицкого, д. 9</t>
  </si>
  <si>
    <t>ул. Ленинградская, д. 17</t>
  </si>
  <si>
    <t>ул. Лермонтова, д. 11</t>
  </si>
  <si>
    <t>ул. Лермонтова, д. 11/2</t>
  </si>
  <si>
    <t>ул. Мелик-Карамова, д. 41</t>
  </si>
  <si>
    <t>ул. Мелик-Карамова, д. 47/1</t>
  </si>
  <si>
    <t>ул. Мелик-Карамова, д. 47/2</t>
  </si>
  <si>
    <t>ул. Профсоюзов, д. 22</t>
  </si>
  <si>
    <t>ул. Республики, д. 83</t>
  </si>
  <si>
    <t>ул. Чехова, д. 8</t>
  </si>
  <si>
    <t>ул. Энгельса, д. 7</t>
  </si>
  <si>
    <t>ул. Энтузиастов, д. 1</t>
  </si>
  <si>
    <t>ул. Югорская, д. 24</t>
  </si>
  <si>
    <t>ул. Строителей, д. 101</t>
  </si>
  <si>
    <t>ул. Шевченко, д. 26</t>
  </si>
  <si>
    <t>ул. Шевченко, д. 39</t>
  </si>
  <si>
    <t>ул. Шевченко, д. 41</t>
  </si>
  <si>
    <t>ул. Шевченко, д. 43</t>
  </si>
  <si>
    <t>ул. Молодежная, д. 13А</t>
  </si>
  <si>
    <t>пр-кт. Комсомольский, д. 25</t>
  </si>
  <si>
    <t>ул. Быстринская, д. 18/1</t>
  </si>
  <si>
    <t>ул. Югорская, д. 5/2</t>
  </si>
  <si>
    <t>пр-кт. Комсомольский, д. 31</t>
  </si>
  <si>
    <t>пр-кт. Комсомольский, д. 27</t>
  </si>
  <si>
    <t>проезд Мунарева, д. 4</t>
  </si>
  <si>
    <t>проезд Дружбы, д. 15</t>
  </si>
  <si>
    <t>ул. Быстринская, д. 22/1</t>
  </si>
  <si>
    <t>за счет иных источников</t>
  </si>
  <si>
    <t>мкр. 3-й, д. 18</t>
  </si>
  <si>
    <t>пр-кт. Пролетарский, д. 3/1</t>
  </si>
  <si>
    <t>ул. 40 лет Победы, д. 1</t>
  </si>
  <si>
    <t>иной</t>
  </si>
  <si>
    <t>ул. Спортивная, д. 5А</t>
  </si>
  <si>
    <t>б-р. Комсомольский, д. 2Б</t>
  </si>
  <si>
    <t>б-р. Комсомольский, д. 5А</t>
  </si>
  <si>
    <t>пр-кт. Победы, д. 20б</t>
  </si>
  <si>
    <t>пр-кт. Победы, д. 25</t>
  </si>
  <si>
    <t>ул. 60 лет Октября, д. 5а</t>
  </si>
  <si>
    <t>ул. 60 лет Октября, д. 7</t>
  </si>
  <si>
    <t>ул. Заводская, д. 11, корп. 11</t>
  </si>
  <si>
    <t>ул. Маршала Жукова, д. 11</t>
  </si>
  <si>
    <t>ул. Маршала Жукова, д. 11А</t>
  </si>
  <si>
    <t>ул. Менделеева, д. 4а</t>
  </si>
  <si>
    <t>ул. Мира, д. 18а</t>
  </si>
  <si>
    <t>ул. Мира, д. 34А</t>
  </si>
  <si>
    <t>ул. Мира, д. 5А</t>
  </si>
  <si>
    <t>ул. Мира, д. 60Б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</si>
  <si>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</si>
  <si>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</si>
  <si>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</si>
  <si>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</si>
  <si>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</si>
  <si>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</si>
  <si>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</si>
  <si>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</si>
  <si>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68</t>
  </si>
  <si>
    <t>ул. Нефтяников, д. 74</t>
  </si>
  <si>
    <t>ул. Нефтяников, д. 76</t>
  </si>
  <si>
    <t>ул. Нефтяников, д. 78</t>
  </si>
  <si>
    <t>ул. Озёрная, д. 1</t>
  </si>
  <si>
    <t>ул. Омская, д. 6</t>
  </si>
  <si>
    <t>ул. Спортивная, д. 11</t>
  </si>
  <si>
    <t>ул. Спортивная, д. 13</t>
  </si>
  <si>
    <t>ул. Спортивная, д. 13а</t>
  </si>
  <si>
    <t>ул. Спортивная, д. 5</t>
  </si>
  <si>
    <t>ул. Чапаева, д. 65</t>
  </si>
  <si>
    <t>ул. Чапаева, д. 67</t>
  </si>
  <si>
    <t>ул. Чапаева, д. 69</t>
  </si>
  <si>
    <t>ул. Лопарева, д. 14</t>
  </si>
  <si>
    <t>ул. Гагарина, д. 290</t>
  </si>
  <si>
    <t>ул. Пионерская, д. 27</t>
  </si>
  <si>
    <t>пгт. Куминский, ул. Гагарина, д. 34</t>
  </si>
  <si>
    <t>ул. Дружбы Народов, д. 18</t>
  </si>
  <si>
    <t>ул. Степана Повха, д. 4</t>
  </si>
  <si>
    <t>ул. Мира, д. 11</t>
  </si>
  <si>
    <t>ул. Парковая, д. 1</t>
  </si>
  <si>
    <t>ул. Парковая, д. 11</t>
  </si>
  <si>
    <t>ул. Парковая, д. 5</t>
  </si>
  <si>
    <t>ул. Парковая, д. 7</t>
  </si>
  <si>
    <t>ул. Парковая, д. 7А</t>
  </si>
  <si>
    <t>ул. Солнечная, д. 2</t>
  </si>
  <si>
    <t>ул. Солнечная, д. 6</t>
  </si>
  <si>
    <t>ул. Солнечная, д. 8</t>
  </si>
  <si>
    <t>ул. Ленина, д. 4, корп. 1</t>
  </si>
  <si>
    <t>ул. Садовая, д. 16</t>
  </si>
  <si>
    <t>ул. Садовая, д. 33</t>
  </si>
  <si>
    <t>ул. Свободы, д. 29, корп. 2</t>
  </si>
  <si>
    <t>ул. Строителей, д. 3, корп. 2</t>
  </si>
  <si>
    <t>ул. Сутормина, д. 4</t>
  </si>
  <si>
    <t>ул. Чехова, д. 1, корп. 1</t>
  </si>
  <si>
    <t>мкр. 16А, д. 66</t>
  </si>
  <si>
    <t>мкр. 2-й, д. 22</t>
  </si>
  <si>
    <t>мкр. 3-й, д. 13</t>
  </si>
  <si>
    <t>мкр. 3-й, д. 16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</si>
  <si>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</si>
  <si>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</si>
  <si>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</si>
  <si>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</si>
  <si>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</si>
  <si>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</si>
  <si>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</si>
  <si>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</si>
  <si>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</si>
  <si>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3-й, д. 22</t>
  </si>
  <si>
    <t>пр-кт. Победы, д. 12</t>
  </si>
  <si>
    <t>пгт. Излучинск, ул. Набережная, д. 4</t>
  </si>
  <si>
    <t>пр-кт. Ленина, д. 40</t>
  </si>
  <si>
    <t>пр-кт. Ленина, д. 61/1</t>
  </si>
  <si>
    <t>пр-кт. Мира, д. 35КОРП3</t>
  </si>
  <si>
    <t>пр-кт. Мира, д. 8</t>
  </si>
  <si>
    <t>проезд. Дружбы, д. 10</t>
  </si>
  <si>
    <t>проезд. Дружбы, д. 11</t>
  </si>
  <si>
    <t>ул. 30 лет Победы, д. 11</t>
  </si>
  <si>
    <t>ул. 30 лет Победы, д. 28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</si>
  <si>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</si>
  <si>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</si>
  <si>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</si>
  <si>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</si>
  <si>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</si>
  <si>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Грибоедова, д. 11</t>
  </si>
  <si>
    <t>ул. Григория Кукуевицкого, д. 12/1</t>
  </si>
  <si>
    <t>ул. Дзержинского, д. 10</t>
  </si>
  <si>
    <t>ул. Дзержинского, д. 12</t>
  </si>
  <si>
    <t>ул. Ленинградская, д. 1</t>
  </si>
  <si>
    <t>ул. Ленинградская, д. 3</t>
  </si>
  <si>
    <t>ул. Лермонтова, д. 6/2</t>
  </si>
  <si>
    <t>ул. Магистральная, д. 26</t>
  </si>
  <si>
    <t>ул. Мелик-Карамова, д. 76а</t>
  </si>
  <si>
    <t>ул. Мелик-Карамова, д. 76б</t>
  </si>
  <si>
    <t>ул. Мелик-Карамова, д. 76в</t>
  </si>
  <si>
    <t>ул. Привокзальная, д. 18</t>
  </si>
  <si>
    <t>ул. Просвещения, д. 49</t>
  </si>
  <si>
    <t>ул. Республики, д. 71</t>
  </si>
  <si>
    <t>ул. Республики, д. 80</t>
  </si>
  <si>
    <t>ул. Республики, д. 86</t>
  </si>
  <si>
    <t>ул. Республики, д. 88</t>
  </si>
  <si>
    <t>ул. Энергетиков, д. 13</t>
  </si>
  <si>
    <t>ул. Энергетиков, д. 33</t>
  </si>
  <si>
    <t>ул. Энергетиков, д. 41</t>
  </si>
  <si>
    <t>ул. Энергетиков, д. 43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</si>
  <si>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</si>
  <si>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</si>
  <si>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</si>
  <si>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</si>
  <si>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</si>
  <si>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г. Советский, ул. Гастелло, д. 26</t>
  </si>
  <si>
    <t>г. Советский, ул. Гастелло, д. 28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</si>
  <si>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</si>
  <si>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</si>
  <si>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</si>
  <si>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</si>
  <si>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</si>
  <si>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</si>
  <si>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</si>
  <si>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пер. Строительный, д. 11</t>
  </si>
  <si>
    <t>г. Лянтор, мкр. 4-й, д. 3</t>
  </si>
  <si>
    <t>г. Лянтор, мкр. 4-й, д. 5</t>
  </si>
  <si>
    <t>г. Лянтор, мкр. 4-й, д. 7</t>
  </si>
  <si>
    <t>г. Лянтор, ул. Салавата Юлаева, д. 5</t>
  </si>
  <si>
    <t>г. Лянтор, ул. Салавата Юлаева, д. 6</t>
  </si>
  <si>
    <t>пгт. Федоровский, пер. Тюменский, д. 5а</t>
  </si>
  <si>
    <t>пгт. Федоровский, ул. Ленина, д. 11</t>
  </si>
  <si>
    <t>пгт. Федоровский, ул. Ленина, д. 19</t>
  </si>
  <si>
    <t>пгт. Федоровский, ул. Пионерная, д. 31а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</si>
  <si>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</si>
  <si>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</si>
  <si>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</si>
  <si>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</si>
  <si>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</si>
  <si>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</si>
  <si>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</si>
  <si>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</si>
  <si>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ул. Шевченко, д. 16</t>
  </si>
  <si>
    <t>п. Горноправдинск, ул. Петелина, д. 1А</t>
  </si>
  <si>
    <t>п. Горноправдинск, ул. Петелина, д. 2</t>
  </si>
  <si>
    <t>пгт. Белый Яр, ул. Шукшина, д. 11</t>
  </si>
  <si>
    <t>ул. Омская, д. 24</t>
  </si>
  <si>
    <t>ул. Молодежная, д. 13</t>
  </si>
  <si>
    <t>ул. Ямская, д. 1</t>
  </si>
  <si>
    <t>ул. Ямская, д. 1/1</t>
  </si>
  <si>
    <t>ул. Ямская, д. 3/1</t>
  </si>
  <si>
    <t>мкр. 2-й, д. 1а</t>
  </si>
  <si>
    <t>ул. Энергетиков, д. 16а</t>
  </si>
  <si>
    <t>с. Локосово, ул. Центральная, д. 42</t>
  </si>
  <si>
    <t>ул. Бахилова, д. 1</t>
  </si>
  <si>
    <t>ул. Мелик-Карамова, д. 70</t>
  </si>
  <si>
    <t>ул. Мира, д. 74</t>
  </si>
  <si>
    <t>мкр. 5-й, д. 65</t>
  </si>
  <si>
    <t>мкр. 3-й, д. 12</t>
  </si>
  <si>
    <t>ул. Нефтяников, д. 9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</si>
  <si>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</si>
  <si>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ул. Просвещения, д. 48</t>
  </si>
  <si>
    <t>п. АСС ГПЗ, д. 36</t>
  </si>
  <si>
    <t>п. Солнечный, ул. Молодежная, д. 6</t>
  </si>
  <si>
    <t>п. Солнечный, ул. Сибирская, д.4а</t>
  </si>
  <si>
    <t>пгт. Белый Яр, ул. Шукшина, д. 14</t>
  </si>
  <si>
    <t>пгт. Белый Яр, ул. Шукшина, д. 17</t>
  </si>
  <si>
    <t>ул. Пермская, д. 21</t>
  </si>
  <si>
    <t>ул. Профсоюзов, д. 34</t>
  </si>
  <si>
    <t>ул. Нефтепромышленная, д. 22</t>
  </si>
  <si>
    <t xml:space="preserve">спецсчет УК </t>
  </si>
  <si>
    <t>мкр. 16А, д. 87</t>
  </si>
  <si>
    <t>проезд Дружбы,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</si>
</sst>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_р_."/>
    <numFmt numFmtId="167" formatCode="#,##0.0"/>
    <numFmt numFmtId="168" formatCode="0.0"/>
    <numFmt numFmtId="169" formatCode="###\ ###\ ###\ ##0"/>
    <numFmt numFmtId="170" formatCode="#\ ###\ ###\ ##0.00"/>
    <numFmt numFmtId="171" formatCode="_-* #,##0_р_._-;\-* #,##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</font>
    <font>
      <b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04"/>
    </font>
    <font>
      <b/>
      <sz val="1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164" fontId="22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</cellStyleXfs>
  <cellXfs count="195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7" xfId="9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9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9" applyNumberFormat="1" applyFont="1" applyFill="1" applyBorder="1" applyAlignment="1">
      <alignment horizontal="center" vertical="center"/>
    </xf>
    <xf numFmtId="2" fontId="12" fillId="0" borderId="12" xfId="9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2" fontId="4" fillId="0" borderId="1" xfId="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4" fontId="4" fillId="0" borderId="1" xfId="9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2" xfId="9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170" fontId="12" fillId="0" borderId="12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5" xfId="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15" xfId="9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2" fontId="12" fillId="0" borderId="15" xfId="9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 wrapText="1"/>
    </xf>
    <xf numFmtId="0" fontId="12" fillId="0" borderId="15" xfId="9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/>
    <xf numFmtId="0" fontId="6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25" fillId="0" borderId="15" xfId="0" applyNumberFormat="1" applyFont="1" applyFill="1" applyBorder="1" applyAlignment="1">
      <alignment horizontal="center" vertical="center" wrapText="1"/>
    </xf>
    <xf numFmtId="170" fontId="25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70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4" Type="http://schemas.openxmlformats.org/officeDocument/2006/relationships/revisionLog" Target="revisionLog72.xml"/><Relationship Id="rId183" Type="http://schemas.openxmlformats.org/officeDocument/2006/relationships/revisionLog" Target="revisionLog71.xml"/><Relationship Id="rId182" Type="http://schemas.openxmlformats.org/officeDocument/2006/relationships/revisionLog" Target="revisionLog70.xml"/><Relationship Id="rId187" Type="http://schemas.openxmlformats.org/officeDocument/2006/relationships/revisionLog" Target="revisionLog2.xml"/><Relationship Id="rId186" Type="http://schemas.openxmlformats.org/officeDocument/2006/relationships/revisionLog" Target="revisionLog1.xml"/><Relationship Id="rId185" Type="http://schemas.openxmlformats.org/officeDocument/2006/relationships/revisionLog" Target="revisionLog7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731594-888D-46CC-A2AC-B8F937203E29}" diskRevisions="1" revisionId="19779" version="8">
  <header guid="{FA9CCBA4-BE9F-4B5A-AF7C-378C11791903}" dateTime="2020-12-15T15:11:39" maxSheetId="3" userName="Корчагина София Александровна" r:id="rId182" minRId="17773" maxRId="18530">
    <sheetIdMap count="2">
      <sheetId val="1"/>
      <sheetId val="2"/>
    </sheetIdMap>
  </header>
  <header guid="{7668D67B-352D-487E-903C-37A34FE385F7}" dateTime="2020-12-15T16:00:50" maxSheetId="3" userName="Корчагина София Александровна" r:id="rId183" minRId="18531" maxRId="19124">
    <sheetIdMap count="2">
      <sheetId val="1"/>
      <sheetId val="2"/>
    </sheetIdMap>
  </header>
  <header guid="{B0C0C52C-B4DF-4EF2-9562-4B00BF436709}" dateTime="2020-12-15T16:06:25" maxSheetId="3" userName="Корчагина София Александровна" r:id="rId184" minRId="19125" maxRId="19182">
    <sheetIdMap count="2">
      <sheetId val="1"/>
      <sheetId val="2"/>
    </sheetIdMap>
  </header>
  <header guid="{ACB53086-4397-4294-9B02-9D460F0302B4}" dateTime="2020-12-15T16:09:36" maxSheetId="3" userName="Корчагина София Александровна" r:id="rId185" minRId="19183">
    <sheetIdMap count="2">
      <sheetId val="1"/>
      <sheetId val="2"/>
    </sheetIdMap>
  </header>
  <header guid="{D4756AEE-2AE2-469F-8EF3-CFE472A3D581}" dateTime="2021-01-11T14:22:41" maxSheetId="3" userName="Героева" r:id="rId186" minRId="19188" maxRId="19771">
    <sheetIdMap count="2">
      <sheetId val="1"/>
      <sheetId val="2"/>
    </sheetIdMap>
  </header>
  <header guid="{54731594-888D-46CC-A2AC-B8F937203E29}" dateTime="2021-01-12T10:48:27" maxSheetId="3" userName="Героева" r:id="rId18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188" sId="1" ref="A12:XFD12" action="deleteRow"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Белоярский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11362.45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27242.82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2724.28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167906.24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16790.62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3272.9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18462619.98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1921968.35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3546.8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3243.8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18463281.239999998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1918732.92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146038.45000000001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14603.84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81776.990000000005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4597.1499999999996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6150156.2800000003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82107.490000000005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v>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99316.04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99" sId="1" ref="A12:XFD12" action="deleteRow">
    <undo index="0" exp="ref" v="1" dr="P12" r="P11" sId="1"/>
    <undo index="0" exp="ref" v="1" dr="O12" r="O11" sId="1"/>
    <undo index="0" exp="ref" v="1" dr="N12" r="N11" sId="1"/>
    <undo index="0" exp="ref" v="1" dr="M12" r="M11" sId="1"/>
    <undo index="0" exp="ref" v="1" dr="L12" r="L11" sId="1"/>
    <undo index="0" exp="ref" v="1" dr="K12" r="K11" sId="1"/>
    <undo index="0" exp="ref" v="1" dr="J12" r="J11" sId="1"/>
    <undo index="0" exp="ref" v="1" dr="I12" r="I11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0" sId="1" ref="A12:XFD12" action="deleteRow"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Кондинский район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1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1107.9000000000001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40871.449999999997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L23/J12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2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99770.59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3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141161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4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23296.69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5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124920.18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6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249624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7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155422.31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8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213209.83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09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95143.72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0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210068.32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1" sId="1" ref="A12:XFD12" action="deleteRow">
    <undo index="1" exp="ref" v="1" dr="P12" r="P11" sId="1"/>
    <undo index="1" exp="ref" v="1" dr="O12" r="O11" sId="1"/>
    <undo index="1" exp="ref" v="1" dr="N12" r="N11" sId="1"/>
    <undo index="1" exp="ref" v="1" dr="M12" r="M11" sId="1"/>
    <undo index="1" exp="ref" v="1" dr="L12" r="L11" sId="1"/>
    <undo index="1" exp="ref" v="1" dr="K12" r="K11" sId="1"/>
    <undo index="1" exp="ref" v="1" dr="J12" r="J11" sId="1"/>
    <undo index="1" exp="ref" v="1" dr="I12" r="I11" sId="1"/>
    <rfmt sheetId="1" xfDxf="1" sqref="A12:XFD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Кондинскому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2" sId="1" ref="A12:XFD12" action="deleteRow"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Когалым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 val="0"/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3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279889.65999999997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4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402441.32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5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403068.89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6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190448.91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7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1467.6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5584706.5999999996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8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10642721.619999999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19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27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16506335.4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0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28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329850.90000000002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1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29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352937.15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2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30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189593.7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3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31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447339.47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4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501806.22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5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33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20738693.190000001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6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34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402908.84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7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313644.34000000003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8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3863.46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3391.76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1967077.08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29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37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6239955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0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38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2223877.0299999998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1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39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320153.82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2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40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233518.3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3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41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476642.77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4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42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353914.96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5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43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491091.54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6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44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89226.31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7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45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305752.62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8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46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635.29999999999995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585.20000000000005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216586.23999999999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39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47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972.2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323453.27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0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48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216586.23999999999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1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49</v>
      </nc>
      <ndxf>
        <font>
          <sz val="9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6945395.7000000002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2" sId="1" ref="A12:XFD12" action="deleteRow">
    <undo index="3" exp="ref" v="1" dr="P12" r="P11" sId="1"/>
    <undo index="3" exp="ref" v="1" dr="O12" r="O11" sId="1"/>
    <undo index="3" exp="ref" v="1" dr="N12" r="N11" sId="1"/>
    <undo index="3" exp="ref" v="1" dr="M12" r="M11" sId="1"/>
    <undo index="3" exp="ref" v="1" dr="L12" r="L11" sId="1"/>
    <undo index="3" exp="ref" v="1" dr="K12" r="K11" sId="1"/>
    <undo index="3" exp="ref" v="1" dr="J12" r="J11" sId="1"/>
    <undo index="3" exp="ref" v="1" dr="I12" r="I11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3" sId="1" ref="A12:XFD12" action="deleteRow"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4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</dxf>
    </rfmt>
    <rcc rId="0" sId="1" dxf="1">
      <nc r="A12">
        <v>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282714.68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5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</dxf>
    </rfmt>
    <rcc rId="0" sId="1" dxf="1">
      <nc r="A12">
        <v>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325900.52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6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</dxf>
    </rfmt>
    <rcc rId="0" sId="1" dxf="1">
      <nc r="A12">
        <v>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298566.56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7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</dxf>
    </rfmt>
    <rcc rId="0" sId="1" dxf="1">
      <nc r="A12">
        <v>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261041.58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</dxf>
    </rfmt>
    <rcc rId="0" sId="1" dxf="1">
      <nc r="A12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532256.89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4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</dxf>
    </rfmt>
    <rcc rId="0" sId="1" dxf="1">
      <nc r="A12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329381.63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128155.06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</dxf>
    </rfmt>
    <rcc rId="0" sId="1" dxf="1">
      <nc r="A12">
        <v>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109405.39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</dxf>
    </rfmt>
    <rcc rId="0" sId="1" dxf="1">
      <nc r="A12">
        <v>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109848.86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299588.28000000003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338225.7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299692.01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333284.28999999998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298227.71000000002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297051.26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5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343919.3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299003.94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296381.53000000003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14485.29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12944.36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16105196.189999999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371158.21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302580.65999999997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169416.52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132380.82999999999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132277.63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170480.61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6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365051.99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0" sId="1" ref="A12:XFD12" action="deleteRow">
    <undo index="5" exp="ref" v="1" dr="P12" r="P11" sId="1"/>
    <undo index="5" exp="ref" v="1" dr="O12" r="O11" sId="1"/>
    <undo index="5" exp="ref" v="1" dr="N12" r="N11" sId="1"/>
    <undo index="5" exp="ref" v="1" dr="M12" r="M11" sId="1"/>
    <undo index="5" exp="ref" v="1" dr="L12" r="L11" sId="1"/>
    <undo index="5" exp="ref" v="1" dr="K12" r="K11" sId="1"/>
    <undo index="5" exp="ref" v="1" dr="J12" r="J11" sId="1"/>
    <undo index="5" exp="ref" v="1" dr="I12" r="I11" sId="1"/>
    <rfmt sheetId="1" xfDxf="1" sqref="A12:XFD12" start="0" length="0">
      <dxf>
        <font>
          <b/>
          <color auto="1"/>
        </font>
        <numFmt numFmtId="4" formatCode="#,##0.00"/>
      </dxf>
    </rfmt>
    <rfmt sheetId="1" sqref="A12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2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1" sId="1" ref="A12:XFD12" action="deleteRow"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Мегион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2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57301.02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3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102109.57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4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90192.21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5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90332.19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6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797445.59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7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41971077.969999999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8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261300.53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79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340427.57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0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6854239.0599999996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1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628964.76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2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599887.53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3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1121486.97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4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1499876.24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5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2037741.51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6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1063819.93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7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145726.85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88" sId="1" ref="A12:XFD12" action="deleteRow">
    <undo index="7" exp="ref" v="1" dr="P12" r="P11" sId="1"/>
    <undo index="7" exp="ref" v="1" dr="O12" r="O11" sId="1"/>
    <undo index="7" exp="ref" v="1" dr="N12" r="N11" sId="1"/>
    <undo index="7" exp="ref" v="1" dr="M12" r="M11" sId="1"/>
    <undo index="7" exp="ref" v="1" dr="L12" r="L11" sId="1"/>
    <undo index="7" exp="ref" v="1" dr="K12" r="K11" sId="1"/>
    <undo index="7" exp="ref" v="1" dr="J12" r="J11" sId="1"/>
    <undo index="7" exp="ref" v="1" dr="I12" r="I11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9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2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0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rfmt sheetId="1" xfDxf="1" sqref="A12:XFD12" start="0" length="0">
      <dxf>
        <font>
          <color auto="1"/>
        </font>
      </dxf>
    </rfmt>
    <rcc rId="0" sId="1" dxf="1">
      <nc r="A12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320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5668947.6799999997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1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rfmt sheetId="1" xfDxf="1" sqref="A12:XFD12" start="0" length="0">
      <dxf>
        <font>
          <color auto="1"/>
        </font>
      </dxf>
    </rfmt>
    <rcc rId="0" sId="1" dxf="1">
      <nc r="A12">
        <v>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420639.93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2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rfmt sheetId="1" xfDxf="1" sqref="A12:XFD12" start="0" length="0">
      <dxf>
        <font>
          <color auto="1"/>
        </font>
      </dxf>
    </rfmt>
    <rcc rId="0" sId="1" dxf="1">
      <nc r="A12">
        <v>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224986.09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3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rfmt sheetId="1" xfDxf="1" sqref="A12:XFD12" start="0" length="0">
      <dxf>
        <font>
          <color auto="1"/>
        </font>
      </dxf>
    </rfmt>
    <rcc rId="0" sId="1" dxf="1">
      <nc r="A12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20824179.859999999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4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rfmt sheetId="1" xfDxf="1" sqref="A12:XFD12" start="0" length="0">
      <dxf>
        <font>
          <color auto="1"/>
        </font>
      </dxf>
    </rfmt>
    <rcc rId="0" sId="1" dxf="1">
      <nc r="A12">
        <v>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214706.34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5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rfmt sheetId="1" xfDxf="1" sqref="A12:XFD12" start="0" length="0">
      <dxf>
        <font>
          <color auto="1"/>
        </font>
      </dxf>
    </rfmt>
    <rcc rId="0" sId="1" dxf="1">
      <nc r="A12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248099.12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6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rfmt sheetId="1" xfDxf="1" sqref="A12:XFD12" start="0" length="0">
      <dxf>
        <font>
          <color auto="1"/>
        </font>
      </dxf>
    </rfmt>
    <rcc rId="0" sId="1" dxf="1">
      <nc r="A12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3820248.1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7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rfmt sheetId="1" xfDxf="1" sqref="A12:XFD12" start="0" length="0">
      <dxf>
        <font>
          <color auto="1"/>
        </font>
      </dxf>
    </rfmt>
    <rcc rId="0" sId="1" dxf="1">
      <nc r="A12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1389763.5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8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rfmt sheetId="1" xfDxf="1" sqref="A12:XFD12" start="0" length="0">
      <dxf>
        <font>
          <color auto="1"/>
        </font>
      </dxf>
    </rfmt>
    <rcc rId="0" sId="1" dxf="1">
      <nc r="A12">
        <v>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1125999.9099999999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299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rfmt sheetId="1" xfDxf="1" sqref="A12:XFD12" start="0" length="0">
      <dxf>
        <font>
          <color auto="1"/>
        </font>
      </dxf>
    </rfmt>
    <rcc rId="0" sId="1" dxf="1">
      <nc r="A12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201730.8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0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rfmt sheetId="1" xfDxf="1" sqref="A12:XFD12" start="0" length="0">
      <dxf>
        <font>
          <color auto="1"/>
        </font>
      </dxf>
    </rfmt>
    <rcc rId="0" sId="1" dxf="1">
      <nc r="A12">
        <v>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8259200.4400000004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1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rfmt sheetId="1" xfDxf="1" sqref="A12:XFD12" start="0" length="0">
      <dxf>
        <font>
          <color auto="1"/>
        </font>
      </dxf>
    </rfmt>
    <rcc rId="0" sId="1" dxf="1">
      <nc r="A12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438473.76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2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rfmt sheetId="1" xfDxf="1" sqref="A12:XFD12" start="0" length="0">
      <dxf>
        <font>
          <color auto="1"/>
        </font>
      </dxf>
    </rfmt>
    <rcc rId="0" sId="1" dxf="1">
      <nc r="A12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3867860.43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3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rfmt sheetId="1" xfDxf="1" sqref="A12:XFD12" start="0" length="0">
      <dxf>
        <font>
          <color auto="1"/>
        </font>
      </dxf>
    </rfmt>
    <rcc rId="0" sId="1" dxf="1">
      <nc r="A12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2928172.89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4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rfmt sheetId="1" xfDxf="1" sqref="A12:XFD12" start="0" length="0">
      <dxf>
        <font>
          <color auto="1"/>
        </font>
      </dxf>
    </rfmt>
    <rcc rId="0" sId="1" dxf="1">
      <nc r="A12">
        <v>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389901.17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5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rfmt sheetId="1" xfDxf="1" sqref="A12:XFD12" start="0" length="0">
      <dxf>
        <font>
          <color auto="1"/>
        </font>
      </dxf>
    </rfmt>
    <rcc rId="0" sId="1" dxf="1">
      <nc r="A12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224389.53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6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rfmt sheetId="1" xfDxf="1" sqref="A12:XFD12" start="0" length="0">
      <dxf>
        <font>
          <color auto="1"/>
        </font>
      </dxf>
    </rfmt>
    <rcc rId="0" sId="1" dxf="1">
      <nc r="A12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1410407.39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7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rfmt sheetId="1" xfDxf="1" sqref="A12:XFD12" start="0" length="0">
      <dxf>
        <font>
          <color auto="1"/>
        </font>
      </dxf>
    </rfmt>
    <rcc rId="0" sId="1" dxf="1">
      <nc r="A12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190195.77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8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rfmt sheetId="1" xfDxf="1" sqref="A12:XFD12" start="0" length="0">
      <dxf>
        <font>
          <color auto="1"/>
        </font>
      </dxf>
    </rfmt>
    <rcc rId="0" sId="1" dxf="1">
      <nc r="A1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180614.26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09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rfmt sheetId="1" xfDxf="1" sqref="A12:XFD12" start="0" length="0">
      <dxf>
        <font>
          <color auto="1"/>
        </font>
      </dxf>
    </rfmt>
    <rcc rId="0" sId="1" dxf="1">
      <nc r="A12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184870.25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0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rfmt sheetId="1" xfDxf="1" sqref="A12:XFD12" start="0" length="0">
      <dxf>
        <font>
          <color auto="1"/>
        </font>
      </dxf>
    </rfmt>
    <rcc rId="0" sId="1" dxf="1">
      <nc r="A12">
        <v>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393642.18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1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rfmt sheetId="1" xfDxf="1" sqref="A12:XFD12" start="0" length="0">
      <dxf>
        <font>
          <color auto="1"/>
        </font>
      </dxf>
    </rfmt>
    <rcc rId="0" sId="1" dxf="1">
      <nc r="A12">
        <v>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396447.65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2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rfmt sheetId="1" xfDxf="1" sqref="A12:XFD12" start="0" length="0">
      <dxf>
        <font>
          <color auto="1"/>
        </font>
      </dxf>
    </rfmt>
    <rcc rId="0" sId="1" dxf="1">
      <nc r="A12">
        <v>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326596.28000000003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3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rfmt sheetId="1" xfDxf="1" sqref="A12:XFD12" start="0" length="0">
      <dxf>
        <font>
          <color auto="1"/>
        </font>
      </dxf>
    </rfmt>
    <rcc rId="0" sId="1" dxf="1">
      <nc r="A12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2453534.9500000002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L12-(M12+N12+O12)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2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4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</dxf>
    </rfmt>
    <rcc rId="0" sId="1" dxf="1">
      <nc r="A12">
        <v>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34995.19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5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</dxf>
    </rfmt>
    <rcc rId="0" sId="1" dxf="1">
      <nc r="A12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140433.53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6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</dxf>
    </rfmt>
    <rcc rId="0" sId="1" dxf="1">
      <nc r="A12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55195.06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7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</dxf>
    </rfmt>
    <rcc rId="0" sId="1" dxf="1">
      <nc r="A12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27.383333333333333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2139809.23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8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</dxf>
    </rfmt>
    <rcc rId="0" sId="1" dxf="1">
      <nc r="A12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80532.63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19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</dxf>
    </rfmt>
    <rcc rId="0" sId="1" dxf="1">
      <nc r="A12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3441919.9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0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</dxf>
    </rfmt>
    <rcc rId="0" sId="1" dxf="1">
      <nc r="A12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154898.53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1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</dxf>
    </rfmt>
    <rcc rId="0" sId="1" dxf="1">
      <nc r="A12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171927.39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2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</dxf>
    </rfmt>
    <rcc rId="0" sId="1" dxf="1">
      <nc r="A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190698.49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3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124842.23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4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</dxf>
    </rfmt>
    <rcc rId="0" sId="1" dxf="1">
      <nc r="A12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692048.55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5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</dxf>
    </rfmt>
    <rcc rId="0" sId="1" dxf="1">
      <nc r="A12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493600.32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6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57975.91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370705.67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246962.68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2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278124.79999999999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81858.820000000007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127.94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84605.75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130.07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85115.56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336500.34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361422.81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84977.54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338741.36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782333.7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130.50333333333333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204337.86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3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339980.02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333535.78000000003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391223.03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361170.86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3" sId="1" ref="A12:XFD12" action="deleteRow">
    <undo index="9" exp="ref" v="1" dr="P12" r="P11" sId="1"/>
    <undo index="9" exp="ref" v="1" dr="O12" r="O11" sId="1"/>
    <undo index="9" exp="ref" v="1" dr="N12" r="N11" sId="1"/>
    <undo index="9" exp="ref" v="1" dr="M12" r="M11" sId="1"/>
    <undo index="9" exp="ref" v="1" dr="L12" r="L11" sId="1"/>
    <undo index="9" exp="ref" v="1" dr="K12" r="K11" sId="1"/>
    <undo index="9" exp="ref" v="1" dr="J12" r="J11" sId="1"/>
    <undo index="9" exp="ref" v="1" dr="I12" r="I11" sId="1"/>
    <rfmt sheetId="1" xfDxf="1" sqref="A12:XFD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2" t="inlineStr">
        <is>
          <t>Итого по городу Нефтеюганск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4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Нефтеюганский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5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rfmt sheetId="1" xfDxf="1" sqref="A12:XFD12" start="0" length="0">
      <dxf>
        <font>
          <color auto="1"/>
        </font>
      </dxf>
    </rfmt>
    <rcc rId="0" sId="1" dxf="1">
      <nc r="A12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38401.800000000003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6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</dxf>
    </rfmt>
    <rcc rId="0" sId="1" dxf="1">
      <nc r="A12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2156.8000000000002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101759.53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7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</dxf>
    </rfmt>
    <rcc rId="0" sId="1" dxf="1">
      <nc r="A12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1268.9000000000001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90625.46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8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</dxf>
    </rfmt>
    <rcc rId="0" sId="1" dxf="1">
      <nc r="A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2257.6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103098.47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49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</dxf>
    </rfmt>
    <rcc rId="0" sId="1" dxf="1">
      <nc r="A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1369.5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1284.9000000000001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139167.41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0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</dxf>
    </rfmt>
    <rcc rId="0" sId="1" dxf="1">
      <nc r="A12">
        <v>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1471.7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1341.1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90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3999081.29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1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</dxf>
    </rfmt>
    <rcc rId="0" sId="1" dxf="1">
      <nc r="A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118329.92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2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</dxf>
    </rfmt>
    <rcc rId="0" sId="1" dxf="1">
      <nc r="A12">
        <v>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117996.44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3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</dxf>
    </rfmt>
    <rcc rId="0" sId="1" dxf="1">
      <nc r="A12">
        <v>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857.5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792.8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65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463643.06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4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</dxf>
    </rfmt>
    <rcc rId="0" sId="1" dxf="1">
      <nc r="A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1425.8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1315.7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87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3873110.8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5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113512.32000000001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6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</dxf>
    </rfmt>
    <rcc rId="0" sId="1" dxf="1">
      <nc r="A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113452.77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7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</dxf>
    </rfmt>
    <rcc rId="0" sId="1" dxf="1">
      <nc r="A1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115213.48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8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115440.85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59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Б-4,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828.5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735.9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38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2877604.43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0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99402.05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1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Б-4,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862.3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741.2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45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606881.81000000006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2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Б-4,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822.8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727.5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3016808.63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3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115592.43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4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1-й, д. 100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1018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881.8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784748.98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5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1-й,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901.2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799083.53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6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257424.53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7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1-й,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3058920.56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8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93879.52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69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157666.68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0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1012.6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65775.360000000001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1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88063.13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2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985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872.6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54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2954062.08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3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106529.67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86819.69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5" sId="1" ref="A12:XFD12" action="deleteRow">
    <undo index="11" exp="ref" v="1" dr="P12" r="P11" sId="1"/>
    <undo index="11" exp="ref" v="1" dr="O12" r="O11" sId="1"/>
    <undo index="11" exp="ref" v="1" dr="N12" r="N11" sId="1"/>
    <undo index="11" exp="ref" v="1" dr="M12" r="M11" sId="1"/>
    <undo index="11" exp="ref" v="1" dr="L12" r="L11" sId="1"/>
    <undo index="11" exp="ref" v="1" dr="K12" r="K11" sId="1"/>
    <undo index="11" exp="ref" v="1" dr="J12" r="J11" sId="1"/>
    <undo index="11" exp="ref" v="1" dr="I12" r="I11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Нефтеюганскому р-ну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6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7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1084856.17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8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53678.84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79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6959.4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10783048.43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0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8888.6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2018479.54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1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6272.4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427120.98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2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293676.49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2">
        <v>386276.65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2">
        <v>117.30235347707259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17657.14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3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621528.37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4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12251.8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12934571.65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5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1064.4000000000001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2123882.12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6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44567.18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7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3795.9400000000005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513320.46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8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4030281.61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89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5205.3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2364992.6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0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79165.2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1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186386.98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2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19359941.899999999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3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379765.82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4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425637.87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5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306198.08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6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434658.32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7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371818.42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8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20290772.25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399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317600.40000000002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0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5873601.7000000002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1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6185026.6100000003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2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20583658.870000001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3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19732080.440000001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4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346516.28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5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5335031.75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50154.03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6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20326429.82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7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20322.599999999999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20548161.370000001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8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21770859.010000002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09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11508.7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17774698.530000001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0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230944.57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1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9421.2000000000007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5135.6000000000004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5362192.51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2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2978.3999999999996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1715023.95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3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141890.07999999999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4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2434010.23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5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705778.34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6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17566763.149999999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7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10822.2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5395.2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2839887.87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8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6324.06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3255.86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439338.1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19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16057530.74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0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14941.6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10430.700000000001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16323502.98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1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16062767.77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2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16157520.609999999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3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17536712.670000002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133888.34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4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4712927.08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5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18668289.07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6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4787159.1399999997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7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10481.799999999999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2365205.77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8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1041742.49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29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1748327.31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0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5423.5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1703740.48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1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5568.8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1057488.55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2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5546.5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884545.65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3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1541549.88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4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10490.8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5608.1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916504.84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5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12109.9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3092027.36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6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9700.4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1737016.41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7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3710.7499999999995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3397.05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1030961.98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8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217777.33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39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20422377.620000001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0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14122794.48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1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465316.8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2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17786045.280000001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3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416301.35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4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313816.53999999998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5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17665588.370000001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6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17651680.5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7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188207.93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8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674115.24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49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10458.700000000001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5574.3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6048118.3099999996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0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1952993.07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1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20017299.25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2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558171.76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3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6348.9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3332.1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9271317.7799999993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4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6635185.79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5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14054361.35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6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14010845.92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7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12330870.529999999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8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492678.64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59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336141.9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0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1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2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459693.82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3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13043106.880000001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4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17987834.260000002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5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1270054.78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6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8764.9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4041365.15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7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5520.4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1114195.1100000001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8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1098661.2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69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853706.05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0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12642623.689999999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1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1002599.53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2" sId="1" ref="A12:XFD12" action="deleteRow">
    <undo index="13" exp="ref" v="1" dr="P12" r="P11" sId="1"/>
    <undo index="13" exp="ref" v="1" dr="O12" r="O11" sId="1"/>
    <undo index="13" exp="ref" v="1" dr="N12" r="N11" sId="1"/>
    <undo index="13" exp="ref" v="1" dr="M12" r="M11" sId="1"/>
    <undo index="13" exp="ref" v="1" dr="L12" r="L11" sId="1"/>
    <undo index="13" exp="ref" v="1" dr="K12" r="K11" sId="1"/>
    <undo index="13" exp="ref" v="1" dr="J12" r="J11" sId="1"/>
    <undo index="13" exp="ref" v="1" dr="I12" r="I11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3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4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731615.02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5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1655336.41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6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703930.11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7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428497.52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8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100107.51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7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351513.26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79879.06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380387.95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99243.64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81803.27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177516.09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265132.39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295258.09000000003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156814.1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311239.3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89" sId="1" ref="A12:XFD12" action="deleteRow">
    <undo index="15" exp="ref" v="1" dr="P12" r="P11" sId="1"/>
    <undo index="15" exp="ref" v="1" dr="O12" r="O11" sId="1"/>
    <undo index="15" exp="ref" v="1" dr="N12" r="N11" sId="1"/>
    <undo index="15" exp="ref" v="1" dr="M12" r="M11" sId="1"/>
    <undo index="15" exp="ref" v="1" dr="L12" r="L11" sId="1"/>
    <undo index="15" exp="ref" v="1" dr="K12" r="K11" sId="1"/>
    <undo index="15" exp="ref" v="1" dr="J12" r="J11" sId="1"/>
    <undo index="15" exp="ref" v="1" dr="I12" r="I11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Нижневартовскому р-ну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0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1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rfmt sheetId="1" xfDxf="1" sqref="A12:XFD12" start="0" length="0">
      <dxf>
        <font>
          <color auto="1"/>
        </font>
      </dxf>
    </rfmt>
    <rcc rId="0" sId="1" dxf="1">
      <nc r="A1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106987.33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2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rfmt sheetId="1" xfDxf="1" sqref="A12:XFD12" start="0" length="0">
      <dxf>
        <font>
          <color auto="1"/>
        </font>
      </dxf>
    </rfmt>
    <rcc rId="0" sId="1" dxf="1">
      <nc r="A1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84745.65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3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rfmt sheetId="1" xfDxf="1" sqref="A12:XFD12" start="0" length="0">
      <dxf>
        <font>
          <color auto="1"/>
        </font>
      </dxf>
    </rfmt>
    <rcc rId="0" sId="1" dxf="1">
      <nc r="A12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78595.100000000006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4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rfmt sheetId="1" xfDxf="1" sqref="A12:XFD12" start="0" length="0">
      <dxf>
        <font>
          <color auto="1"/>
        </font>
      </dxf>
    </rfmt>
    <rcc rId="0" sId="1" dxf="1">
      <nc r="A12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71583.539999999994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5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rfmt sheetId="1" xfDxf="1" sqref="A12:XFD12" start="0" length="0">
      <dxf>
        <font>
          <color auto="1"/>
        </font>
      </dxf>
    </rfmt>
    <rcc rId="0" sId="1" dxf="1">
      <nc r="A12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78912.039999999994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6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rfmt sheetId="1" xfDxf="1" sqref="A12:XFD12" start="0" length="0">
      <dxf>
        <font>
          <color auto="1"/>
        </font>
      </dxf>
    </rfmt>
    <rcc rId="0" sId="1" dxf="1">
      <nc r="A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79028.59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7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rfmt sheetId="1" xfDxf="1" sqref="A12:XFD12" start="0" length="0">
      <dxf>
        <font>
          <color auto="1"/>
        </font>
      </dxf>
    </rfmt>
    <rcc rId="0" sId="1" dxf="1">
      <nc r="A12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79175.600000000006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8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rfmt sheetId="1" xfDxf="1" sqref="A12:XFD12" start="0" length="0">
      <dxf>
        <font>
          <color auto="1"/>
        </font>
      </dxf>
    </rfmt>
    <rcc rId="0" sId="1" dxf="1">
      <nc r="A12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87151.99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499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rfmt sheetId="1" xfDxf="1" sqref="A12:XFD12" start="0" length="0">
      <dxf>
        <font>
          <color auto="1"/>
        </font>
      </dxf>
    </rfmt>
    <rcc rId="0" sId="1" dxf="1">
      <nc r="A12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109162.18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0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rfmt sheetId="1" xfDxf="1" sqref="A12:XFD12" start="0" length="0">
      <dxf>
        <font>
          <color auto="1"/>
        </font>
      </dxf>
    </rfmt>
    <rcc rId="0" sId="1" dxf="1">
      <nc r="A12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109126.57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1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rfmt sheetId="1" xfDxf="1" sqref="A12:XFD12" start="0" length="0">
      <dxf>
        <font>
          <color auto="1"/>
        </font>
      </dxf>
    </rfmt>
    <rcc rId="0" sId="1" dxf="1">
      <nc r="A12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109130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2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rfmt sheetId="1" xfDxf="1" sqref="A12:XFD12" start="0" length="0">
      <dxf>
        <font>
          <color auto="1"/>
        </font>
      </dxf>
    </rfmt>
    <rcc rId="0" sId="1" dxf="1">
      <nc r="A12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3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</dxf>
    </rfmt>
    <rcc rId="0" sId="1" dxf="1">
      <nc r="A12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106619.05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4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</dxf>
    </rfmt>
    <rcc rId="0" sId="1" dxf="1">
      <nc r="A12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359703.16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5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</dxf>
    </rfmt>
    <rcc rId="0" sId="1" dxf="1">
      <nc r="A12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128926.8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6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</dxf>
    </rfmt>
    <rcc rId="0" sId="1" dxf="1">
      <nc r="A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224084.44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7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</dxf>
    </rfmt>
    <rcc rId="0" sId="1" dxf="1">
      <nc r="A12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188658.29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8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</dxf>
    </rfmt>
    <rcc rId="0" sId="1" dxf="1">
      <nc r="A12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421772.27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09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</dxf>
    </rfmt>
    <rcc rId="0" sId="1" dxf="1">
      <nc r="A12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288898.43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0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</dxf>
    </rfmt>
    <rcc rId="0" sId="1" dxf="1">
      <nc r="A12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1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</dxf>
    </rfmt>
    <rcc rId="0" sId="1" dxf="1">
      <nc r="A12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191323.72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2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78967.710000000006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3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</dxf>
    </rfmt>
    <rcc rId="0" sId="1" dxf="1">
      <nc r="A12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245489.83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4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</dxf>
    </rfmt>
    <rcc rId="0" sId="1" dxf="1">
      <nc r="A12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387277.94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5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192107.3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6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5870.6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1871183.97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7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319933.34000000003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8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156373.21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19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72647.58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0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199442.52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1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133753.73000000001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2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16825514.460000001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3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4579.8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17134615.469999999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4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2005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8811.7000000000007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6357.71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1675274.41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L12-(M12+N12+O12)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5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94084.82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6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27347.200000000001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17608.8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425580.49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7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24201.360000000001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8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859.7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3576841.44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13595.46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29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973.49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864.89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719223.83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0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2974828.58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1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135*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3955.8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542609.53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L12-M12-N12-O12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2" sId="1" ref="A12:XFD12" action="deleteRow">
    <undo index="17" exp="ref" v="1" dr="P12" r="P11" sId="1"/>
    <undo index="17" exp="ref" v="1" dr="O12" r="O11" sId="1"/>
    <undo index="17" exp="ref" v="1" dr="N12" r="N11" sId="1"/>
    <undo index="17" exp="ref" v="1" dr="M12" r="M11" sId="1"/>
    <undo index="17" exp="ref" v="1" dr="L12" r="L11" sId="1"/>
    <undo index="17" exp="ref" v="1" dr="K12" r="K11" sId="1"/>
    <undo index="17" exp="ref" v="1" dr="J12" r="J11" sId="1"/>
    <undo index="17" exp="ref" v="1" dr="I12" r="I11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3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Октябрьский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326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226434.05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5" sId="1" ref="A12:XFD12" action="deleteRow">
    <undo index="19" exp="ref" v="1" dr="P12" r="P11" sId="1"/>
    <undo index="19" exp="ref" v="1" dr="O12" r="O11" sId="1"/>
    <undo index="19" exp="ref" v="1" dr="N12" r="N11" sId="1"/>
    <undo index="19" exp="ref" v="1" dr="M12" r="M11" sId="1"/>
    <undo index="19" exp="ref" v="1" dr="L12" r="L11" sId="1"/>
    <undo index="19" exp="ref" v="1" dr="K12" r="K11" sId="1"/>
    <undo index="19" exp="ref" v="1" dr="J12" r="J11" sId="1"/>
    <undo index="19" exp="ref" v="1" dr="I12" r="I11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Октябрьскому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6" sId="1" ref="A12:XFD12" action="deleteRow"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953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b/>
          <color auto="1"/>
        </font>
        <alignment horizontal="center" vertical="center" readingOrder="0"/>
      </dxf>
    </rfmt>
    <rcc rId="0" sId="1" dxf="1">
      <nc r="A12">
        <v>327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12457.85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7320.8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305467.09999999998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30546.71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155922.74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15592.27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3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215194.56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281791.03999999998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77120.759999999995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165038.64000000001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148933.35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43052.65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163815.47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162494.93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16249.49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87288.65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154094.35999999999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4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303134.12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161766.13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352836.57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197488.54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3" sId="1" ref="A12:XFD12" action="deleteRow">
    <undo index="21" exp="ref" v="1" dr="P12" r="P11" sId="1"/>
    <undo index="21" exp="ref" v="1" dr="O12" r="O11" sId="1"/>
    <undo index="21" exp="ref" v="1" dr="N12" r="N11" sId="1"/>
    <undo index="21" exp="ref" v="1" dr="M12" r="M11" sId="1"/>
    <undo index="21" exp="ref" v="1" dr="L12" r="L11" sId="1"/>
    <undo index="21" exp="ref" v="1" dr="K12" r="K11" sId="1"/>
    <undo index="21" exp="ref" v="1" dr="J12" r="J11" sId="1"/>
    <undo index="21" exp="ref" v="1" dr="I12" r="I11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9554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5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314901.64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6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2:XFD12" start="0" length="0">
      <dxf>
        <font>
          <color auto="1"/>
        </font>
      </dxf>
    </rfmt>
    <rcc rId="0" sId="1" dxf="1">
      <nc r="A12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6425552.79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7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2:XFD12" start="0" length="0">
      <dxf>
        <font>
          <color auto="1"/>
        </font>
      </dxf>
    </rfmt>
    <rcc rId="0" sId="1" dxf="1">
      <nc r="A12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94630.04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8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5022.3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4517.6000000000004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5341430.17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59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5012.1000000000004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5339673.7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0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9471843.0899999999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1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1985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97050.17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2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2009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96280.01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3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351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263286.77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4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352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263390.12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5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353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263439.34000000003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6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226996.7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7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184651.25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8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409470.47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69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484361.39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0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573598.85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1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646489.46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2" sId="1" ref="A12:XFD12" action="deleteRow" edge="1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426868.33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3" sId="1" ref="A13:XFD13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3:XFD13" start="0" length="0">
      <dxf>
        <font>
          <color auto="1"/>
        </font>
      </dxf>
    </rfmt>
    <rcc rId="0" sId="1" dxf="1">
      <nc r="A13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304366.8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6763.8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4882.72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10859260.07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5" sId="1" ref="A12:XFD12" action="deleteRow">
    <undo index="23" exp="ref" v="1" dr="P12" r="P11" sId="1"/>
    <undo index="23" exp="ref" v="1" dr="O12" r="O11" sId="1"/>
    <undo index="23" exp="ref" v="1" dr="N12" r="N11" sId="1"/>
    <undo index="23" exp="ref" v="1" dr="M12" r="M11" sId="1"/>
    <undo index="23" exp="ref" v="1" dr="L12" r="L11" sId="1"/>
    <undo index="23" exp="ref" v="1" dr="K12" r="K11" sId="1"/>
    <undo index="23" exp="ref" v="1" dr="J12" r="J11" sId="1"/>
    <undo index="23" exp="ref" v="1" dr="I12" r="I11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6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3831725.72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27722.18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17295.849999999999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7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14669.7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11517.5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646198.82999999996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374222.48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308013.43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192169.35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275341.51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171785.36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258724.44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161417.98000000001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264078.88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164758.61499999999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ROUND(L12-N12-O12,2)-0.01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494717.71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308654.01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258993.54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161585.87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688957.02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304870.37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1396065.45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3653.9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1394728.24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8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4479.6000000000004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2253030.46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1470300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27174.04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16953.859999999997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3702.9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3350.92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1432811.34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17231.97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3" sId="1" ref="A12:XFD12" action="deleteRow">
    <undo index="25" exp="ref" v="1" dr="P12" r="P11" sId="1"/>
    <undo index="25" exp="ref" v="1" dr="O12" r="O11" sId="1"/>
    <undo index="25" exp="ref" v="1" dr="N12" r="N11" sId="1"/>
    <undo index="25" exp="ref" v="1" dr="M12" r="M11" sId="1"/>
    <undo index="25" exp="ref" v="1" dr="L12" r="L11" sId="1"/>
    <undo index="25" exp="ref" v="1" dr="K12" r="K11" sId="1"/>
    <undo index="25" exp="ref" v="1" dr="J12" r="J11" sId="1"/>
    <undo index="25" exp="ref" v="1" dr="I12" r="I11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4" sId="1" ref="A12:XFD12" action="deleteRow"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5" sId="1" ref="A12:XFD12" action="deleteRow">
    <undo index="0" exp="area" dr="P12:P187" r="P188" sId="1"/>
    <undo index="0" exp="area" dr="O12:O187" r="O188" sId="1"/>
    <undo index="0" exp="area" dr="N12:N187" r="N188" sId="1"/>
    <undo index="0" exp="area" dr="M12:M187" r="M188" sId="1"/>
    <undo index="0" exp="area" dr="L12:L187" r="L188" sId="1"/>
    <undo index="0" exp="area" dr="K12:K187" r="K188" sId="1"/>
    <undo index="0" exp="area" dr="J12:J187" r="J188" sId="1"/>
    <undo index="0" exp="area" dr="I12:I187" r="I188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379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12025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10591.5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362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14118898.449999999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6" sId="1" ref="A12:XFD12" action="deleteRow">
    <undo index="0" exp="area" dr="P12:P186" r="P187" sId="1"/>
    <undo index="0" exp="area" dr="O12:O186" r="O187" sId="1"/>
    <undo index="0" exp="area" dr="N12:N186" r="N187" sId="1"/>
    <undo index="0" exp="area" dr="M12:M186" r="M187" sId="1"/>
    <undo index="0" exp="area" dr="L12:L186" r="L187" sId="1"/>
    <undo index="0" exp="area" dr="K12:K186" r="K187" sId="1"/>
    <undo index="0" exp="area" dr="J12:J186" r="J187" sId="1"/>
    <undo index="0" exp="area" dr="I12:I186" r="I187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18481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15785.9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794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2202119.4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7" sId="1" ref="A12:XFD12" action="deleteRow">
    <undo index="0" exp="area" dr="P12:P185" r="P186" sId="1"/>
    <undo index="0" exp="area" dr="O12:O185" r="O186" sId="1"/>
    <undo index="0" exp="area" dr="N12:N185" r="N186" sId="1"/>
    <undo index="0" exp="area" dr="M12:M185" r="M186" sId="1"/>
    <undo index="0" exp="area" dr="L12:L185" r="L186" sId="1"/>
    <undo index="0" exp="area" dr="K12:K185" r="K186" sId="1"/>
    <undo index="0" exp="area" dr="J12:J185" r="J186" sId="1"/>
    <undo index="0" exp="area" dr="I12:I185" r="I186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161167.59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8" sId="1" ref="A12:XFD12" action="deleteRow">
    <undo index="0" exp="area" dr="P12:P184" r="P185" sId="1"/>
    <undo index="0" exp="area" dr="O12:O184" r="O185" sId="1"/>
    <undo index="0" exp="area" dr="N12:N184" r="N185" sId="1"/>
    <undo index="0" exp="area" dr="M12:M184" r="M185" sId="1"/>
    <undo index="0" exp="area" dr="L12:L184" r="L185" sId="1"/>
    <undo index="0" exp="area" dr="K12:K184" r="K185" sId="1"/>
    <undo index="0" exp="area" dr="J12:J184" r="J185" sId="1"/>
    <undo index="0" exp="area" dr="I12:I184" r="I185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284863.18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599" sId="1" ref="A12:XFD12" action="deleteRow">
    <undo index="0" exp="area" dr="P12:P183" r="P184" sId="1"/>
    <undo index="0" exp="area" dr="O12:O183" r="O184" sId="1"/>
    <undo index="0" exp="area" dr="N12:N183" r="N184" sId="1"/>
    <undo index="0" exp="area" dr="M12:M183" r="M184" sId="1"/>
    <undo index="0" exp="area" dr="L12:L183" r="L184" sId="1"/>
    <undo index="0" exp="area" dr="K12:K183" r="K184" sId="1"/>
    <undo index="0" exp="area" dr="J12:J183" r="J184" sId="1"/>
    <undo index="0" exp="area" dr="I12:I183" r="I184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368798.73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0" sId="1" ref="A12:XFD12" action="deleteRow">
    <undo index="0" exp="area" dr="P12:P182" r="P183" sId="1"/>
    <undo index="0" exp="area" dr="O12:O182" r="O183" sId="1"/>
    <undo index="0" exp="area" dr="N12:N182" r="N183" sId="1"/>
    <undo index="0" exp="area" dr="M12:M182" r="M183" sId="1"/>
    <undo index="0" exp="area" dr="L12:L182" r="L183" sId="1"/>
    <undo index="0" exp="area" dr="K12:K182" r="K183" sId="1"/>
    <undo index="0" exp="area" dr="J12:J182" r="J183" sId="1"/>
    <undo index="0" exp="area" dr="I12:I182" r="I183" sId="1"/>
    <rfmt sheetId="1" xfDxf="1" sqref="A12:XFD12" start="0" length="0">
      <dxf>
        <font>
          <color auto="1"/>
        </font>
      </dxf>
    </rfmt>
    <rcc rId="0" sId="1" dxf="1">
      <nc r="A12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831094.9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1" sId="1" ref="A12:XFD12" action="deleteRow">
    <undo index="0" exp="area" dr="P12:P181" r="P182" sId="1"/>
    <undo index="0" exp="area" dr="O12:O181" r="O182" sId="1"/>
    <undo index="0" exp="area" dr="N12:N181" r="N182" sId="1"/>
    <undo index="0" exp="area" dr="M12:M181" r="M182" sId="1"/>
    <undo index="0" exp="area" dr="L12:L181" r="L182" sId="1"/>
    <undo index="0" exp="area" dr="K12:K181" r="K182" sId="1"/>
    <undo index="0" exp="area" dr="J12:J181" r="J182" sId="1"/>
    <undo index="0" exp="area" dr="I12:I181" r="I182" sId="1"/>
    <rfmt sheetId="1" xfDxf="1" sqref="A12:XFD12" start="0" length="0">
      <dxf>
        <font>
          <color auto="1"/>
        </font>
      </dxf>
    </rfmt>
    <rcc rId="0" sId="1" dxf="1">
      <nc r="A12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7051.1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5188.1000000000004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12967898.789999999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2" sId="1" ref="A12:XFD12" action="deleteRow">
    <undo index="0" exp="area" dr="P12:P180" r="P181" sId="1"/>
    <undo index="0" exp="area" dr="O12:O180" r="O181" sId="1"/>
    <undo index="0" exp="area" dr="N12:N180" r="N181" sId="1"/>
    <undo index="0" exp="area" dr="M12:M180" r="M181" sId="1"/>
    <undo index="0" exp="area" dr="L12:L180" r="L181" sId="1"/>
    <undo index="0" exp="area" dr="K12:K180" r="K181" sId="1"/>
    <undo index="0" exp="area" dr="J12:J180" r="J181" sId="1"/>
    <undo index="0" exp="area" dr="I12:I180" r="I181" sId="1"/>
    <rfmt sheetId="1" xfDxf="1" sqref="A12:XFD12" start="0" length="0">
      <dxf>
        <font>
          <color auto="1"/>
        </font>
      </dxf>
    </rfmt>
    <rcc rId="0" sId="1" dxf="1">
      <nc r="A12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4144.3999999999996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10435518.289999999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3" sId="1" ref="A12:XFD12" action="deleteRow">
    <undo index="0" exp="area" dr="P12:P179" r="P180" sId="1"/>
    <undo index="0" exp="area" dr="O12:O179" r="O180" sId="1"/>
    <undo index="0" exp="area" dr="N12:N179" r="N180" sId="1"/>
    <undo index="0" exp="area" dr="M12:M179" r="M180" sId="1"/>
    <undo index="0" exp="area" dr="L12:L179" r="L180" sId="1"/>
    <undo index="0" exp="area" dr="K12:K179" r="K180" sId="1"/>
    <undo index="0" exp="area" dr="J12:J179" r="J180" sId="1"/>
    <undo index="0" exp="area" dr="I12:I179" r="I180" sId="1"/>
    <rfmt sheetId="1" xfDxf="1" sqref="A12:XFD12" start="0" length="0">
      <dxf>
        <font>
          <color auto="1"/>
        </font>
      </dxf>
    </rfmt>
    <rcc rId="0" sId="1" dxf="1">
      <nc r="A12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7186.1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5073.8999999999996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12688567.77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4" sId="1" ref="A12:XFD12" action="deleteRow">
    <undo index="0" exp="area" dr="P12:P178" r="P179" sId="1"/>
    <undo index="0" exp="area" dr="O12:O178" r="O179" sId="1"/>
    <undo index="0" exp="area" dr="N12:N178" r="N179" sId="1"/>
    <undo index="0" exp="area" dr="M12:M178" r="M179" sId="1"/>
    <undo index="0" exp="area" dr="L12:L178" r="L179" sId="1"/>
    <undo index="0" exp="area" dr="K12:K178" r="K179" sId="1"/>
    <undo index="0" exp="area" dr="J12:J178" r="J179" sId="1"/>
    <undo index="0" exp="area" dr="I12:I178" r="I179" sId="1"/>
    <rfmt sheetId="1" xfDxf="1" sqref="A12:XFD12" start="0" length="0">
      <dxf>
        <font>
          <color auto="1"/>
        </font>
      </dxf>
    </rfmt>
    <rcc rId="0" sId="1" dxf="1">
      <nc r="A12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72718.039999999994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5" sId="1" ref="A12:XFD12" action="deleteRow">
    <undo index="0" exp="area" dr="P12:P177" r="P178" sId="1"/>
    <undo index="0" exp="area" dr="O12:O177" r="O178" sId="1"/>
    <undo index="0" exp="area" dr="N12:N177" r="N178" sId="1"/>
    <undo index="0" exp="area" dr="M12:M177" r="M178" sId="1"/>
    <undo index="0" exp="area" dr="L12:L177" r="L178" sId="1"/>
    <undo index="0" exp="area" dr="K12:K177" r="K178" sId="1"/>
    <undo index="0" exp="area" dr="J12:J177" r="J178" sId="1"/>
    <undo index="0" exp="area" dr="I12:I177" r="I178" sId="1"/>
    <rfmt sheetId="1" xfDxf="1" sqref="A12:XFD12" start="0" length="0">
      <dxf>
        <font>
          <color auto="1"/>
        </font>
      </dxf>
    </rfmt>
    <rcc rId="0" sId="1" dxf="1">
      <nc r="A12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150046.44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6" sId="1" ref="A12:XFD12" action="deleteRow">
    <undo index="0" exp="area" dr="P12:P176" r="P177" sId="1"/>
    <undo index="0" exp="area" dr="O12:O176" r="O177" sId="1"/>
    <undo index="0" exp="area" dr="N12:N176" r="N177" sId="1"/>
    <undo index="0" exp="area" dr="M12:M176" r="M177" sId="1"/>
    <undo index="0" exp="area" dr="L12:L176" r="L177" sId="1"/>
    <undo index="0" exp="area" dr="K12:K176" r="K177" sId="1"/>
    <undo index="0" exp="area" dr="J12:J176" r="J177" sId="1"/>
    <undo index="0" exp="area" dr="I12:I176" r="I177" sId="1"/>
    <rfmt sheetId="1" xfDxf="1" sqref="A12:XFD12" start="0" length="0">
      <dxf>
        <font>
          <color auto="1"/>
        </font>
      </dxf>
    </rfmt>
    <rcc rId="0" sId="1" dxf="1">
      <nc r="A12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178409.94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7" sId="1" ref="A12:XFD12" action="deleteRow">
    <undo index="0" exp="area" dr="P12:P175" r="P176" sId="1"/>
    <undo index="0" exp="area" dr="O12:O175" r="O176" sId="1"/>
    <undo index="0" exp="area" dr="N12:N175" r="N176" sId="1"/>
    <undo index="0" exp="area" dr="M12:M175" r="M176" sId="1"/>
    <undo index="0" exp="area" dr="L12:L175" r="L176" sId="1"/>
    <undo index="0" exp="area" dr="K12:K175" r="K176" sId="1"/>
    <undo index="0" exp="area" dr="J12:J175" r="J176" sId="1"/>
    <undo index="0" exp="area" dr="I12:I175" r="I176" sId="1"/>
    <rfmt sheetId="1" xfDxf="1" sqref="A12:XFD12" start="0" length="0">
      <dxf>
        <font>
          <color auto="1"/>
        </font>
      </dxf>
    </rfmt>
    <rcc rId="0" sId="1" dxf="1">
      <nc r="A12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131368.60999999999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8" sId="1" ref="A12:XFD12" action="deleteRow">
    <undo index="0" exp="area" dr="P12:P174" r="P175" sId="1"/>
    <undo index="0" exp="area" dr="O12:O174" r="O175" sId="1"/>
    <undo index="0" exp="area" dr="N12:N174" r="N175" sId="1"/>
    <undo index="0" exp="area" dr="M12:M174" r="M175" sId="1"/>
    <undo index="0" exp="area" dr="L12:L174" r="L175" sId="1"/>
    <undo index="0" exp="area" dr="K12:K174" r="K175" sId="1"/>
    <undo index="0" exp="area" dr="J12:J174" r="J175" sId="1"/>
    <undo index="0" exp="area" dr="I12:I174" r="I175" sId="1"/>
    <rfmt sheetId="1" xfDxf="1" sqref="A12:XFD12" start="0" length="0">
      <dxf>
        <font>
          <color auto="1"/>
        </font>
      </dxf>
    </rfmt>
    <rcc rId="0" sId="1" dxf="1">
      <nc r="A12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19520187.02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09" sId="1" ref="A12:XFD12" action="deleteRow">
    <undo index="0" exp="area" dr="P12:P173" r="P174" sId="1"/>
    <undo index="0" exp="area" dr="O12:O173" r="O174" sId="1"/>
    <undo index="0" exp="area" dr="N12:N173" r="N174" sId="1"/>
    <undo index="0" exp="area" dr="M12:M173" r="M174" sId="1"/>
    <undo index="0" exp="area" dr="L12:L173" r="L174" sId="1"/>
    <undo index="0" exp="area" dr="K12:K173" r="K174" sId="1"/>
    <undo index="0" exp="area" dr="J12:J173" r="J174" sId="1"/>
    <undo index="0" exp="area" dr="I12:I173" r="I174" sId="1"/>
    <rfmt sheetId="1" xfDxf="1" sqref="A12:XFD12" start="0" length="0">
      <dxf>
        <font>
          <color auto="1"/>
        </font>
      </dxf>
    </rfmt>
    <rcc rId="0" sId="1" dxf="1">
      <nc r="A12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4957.2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5934837.4000000004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0" sId="1" ref="A12:XFD12" action="deleteRow">
    <undo index="0" exp="area" dr="P12:P172" r="P173" sId="1"/>
    <undo index="0" exp="area" dr="O12:O172" r="O173" sId="1"/>
    <undo index="0" exp="area" dr="N12:N172" r="N173" sId="1"/>
    <undo index="0" exp="area" dr="M12:M172" r="M173" sId="1"/>
    <undo index="0" exp="area" dr="L12:L172" r="L173" sId="1"/>
    <undo index="0" exp="area" dr="K12:K172" r="K173" sId="1"/>
    <undo index="0" exp="area" dr="J12:J172" r="J173" sId="1"/>
    <undo index="0" exp="area" dr="I12:I172" r="I173" sId="1"/>
    <rfmt sheetId="1" xfDxf="1" sqref="A12:XFD12" start="0" length="0">
      <dxf>
        <font>
          <color auto="1"/>
        </font>
      </dxf>
    </rfmt>
    <rcc rId="0" sId="1" dxf="1">
      <nc r="A12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443915.21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1" sId="1" ref="A12:XFD12" action="deleteRow">
    <undo index="0" exp="area" dr="P12:P171" r="P172" sId="1"/>
    <undo index="0" exp="area" dr="O12:O171" r="O172" sId="1"/>
    <undo index="0" exp="area" dr="N12:N171" r="N172" sId="1"/>
    <undo index="0" exp="area" dr="M12:M171" r="M172" sId="1"/>
    <undo index="0" exp="area" dr="L12:L171" r="L172" sId="1"/>
    <undo index="0" exp="area" dr="K12:K171" r="K172" sId="1"/>
    <undo index="0" exp="area" dr="J12:J171" r="J172" sId="1"/>
    <undo index="0" exp="area" dr="I12:I171" r="I172" sId="1"/>
    <rfmt sheetId="1" xfDxf="1" sqref="A12:XFD12" start="0" length="0">
      <dxf>
        <font>
          <color auto="1"/>
        </font>
      </dxf>
    </rfmt>
    <rcc rId="0" sId="1" dxf="1">
      <nc r="A12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7316.3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8482296.5700000003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2" sId="1" ref="A12:XFD12" action="deleteRow">
    <undo index="0" exp="area" dr="P12:P170" r="P171" sId="1"/>
    <undo index="0" exp="area" dr="O12:O170" r="O171" sId="1"/>
    <undo index="0" exp="area" dr="N12:N170" r="N171" sId="1"/>
    <undo index="0" exp="area" dr="M12:M170" r="M171" sId="1"/>
    <undo index="0" exp="area" dr="L12:L170" r="L171" sId="1"/>
    <undo index="0" exp="area" dr="K12:K170" r="K171" sId="1"/>
    <undo index="0" exp="area" dr="J12:J170" r="J171" sId="1"/>
    <undo index="0" exp="area" dr="I12:I170" r="I171" sId="1"/>
    <rfmt sheetId="1" xfDxf="1" sqref="A12:XFD12" start="0" length="0">
      <dxf>
        <font>
          <color auto="1"/>
        </font>
      </dxf>
    </rfmt>
    <rcc rId="0" sId="1" dxf="1">
      <nc r="A12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617453.80000000005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3" sId="1" ref="A12:XFD12" action="deleteRow">
    <undo index="0" exp="area" dr="P12:P169" r="P170" sId="1"/>
    <undo index="0" exp="area" dr="O12:O169" r="O170" sId="1"/>
    <undo index="0" exp="area" dr="N12:N169" r="N170" sId="1"/>
    <undo index="0" exp="area" dr="M12:M169" r="M170" sId="1"/>
    <undo index="0" exp="area" dr="L12:L169" r="L170" sId="1"/>
    <undo index="0" exp="area" dr="K12:K169" r="K170" sId="1"/>
    <undo index="0" exp="area" dr="J12:J169" r="J170" sId="1"/>
    <undo index="0" exp="area" dr="I12:I169" r="I170" sId="1"/>
    <rfmt sheetId="1" xfDxf="1" sqref="A12:XFD12" start="0" length="0">
      <dxf>
        <font>
          <color auto="1"/>
        </font>
      </dxf>
    </rfmt>
    <rcc rId="0" sId="1" dxf="1">
      <nc r="A12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6318080.4699999997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4" sId="1" ref="A12:XFD12" action="deleteRow">
    <undo index="0" exp="area" dr="P12:P168" r="P169" sId="1"/>
    <undo index="0" exp="area" dr="O12:O168" r="O169" sId="1"/>
    <undo index="0" exp="area" dr="N12:N168" r="N169" sId="1"/>
    <undo index="0" exp="area" dr="M12:M168" r="M169" sId="1"/>
    <undo index="0" exp="area" dr="L12:L168" r="L169" sId="1"/>
    <undo index="0" exp="area" dr="K12:K168" r="K169" sId="1"/>
    <undo index="0" exp="area" dr="J12:J168" r="J169" sId="1"/>
    <undo index="0" exp="area" dr="I12:I168" r="I169" sId="1"/>
    <rfmt sheetId="1" xfDxf="1" sqref="A12:XFD12" start="0" length="0">
      <dxf>
        <font>
          <color auto="1"/>
        </font>
      </dxf>
    </rfmt>
    <rcc rId="0" sId="1" dxf="1">
      <nc r="A12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488694.32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5" sId="1" ref="A12:XFD12" action="deleteRow">
    <undo index="0" exp="area" dr="P12:P167" r="P168" sId="1"/>
    <undo index="0" exp="area" dr="O12:O167" r="O168" sId="1"/>
    <undo index="0" exp="area" dr="N12:N167" r="N168" sId="1"/>
    <undo index="0" exp="area" dr="M12:M167" r="M168" sId="1"/>
    <undo index="0" exp="area" dr="L12:L167" r="L168" sId="1"/>
    <undo index="0" exp="area" dr="K12:K167" r="K168" sId="1"/>
    <undo index="0" exp="area" dr="J12:J167" r="J168" sId="1"/>
    <undo index="0" exp="area" dr="I12:I167" r="I168" sId="1"/>
    <rfmt sheetId="1" xfDxf="1" sqref="A12:XFD12" start="0" length="0">
      <dxf>
        <font>
          <color auto="1"/>
        </font>
      </dxf>
    </rfmt>
    <rcc rId="0" sId="1" dxf="1">
      <nc r="A12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1982338.52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6" sId="1" ref="A12:XFD12" action="deleteRow">
    <undo index="0" exp="area" dr="P12:P166" r="P167" sId="1"/>
    <undo index="0" exp="area" dr="O12:O166" r="O167" sId="1"/>
    <undo index="0" exp="area" dr="N12:N166" r="N167" sId="1"/>
    <undo index="0" exp="area" dr="M12:M166" r="M167" sId="1"/>
    <undo index="0" exp="area" dr="L12:L166" r="L167" sId="1"/>
    <undo index="0" exp="area" dr="K12:K166" r="K167" sId="1"/>
    <undo index="0" exp="area" dr="J12:J166" r="J167" sId="1"/>
    <undo index="0" exp="area" dr="I12:I166" r="I167" sId="1"/>
    <rfmt sheetId="1" xfDxf="1" sqref="A12:XFD12" start="0" length="0">
      <dxf>
        <font>
          <color auto="1"/>
        </font>
      </dxf>
    </rfmt>
    <rcc rId="0" sId="1" dxf="1">
      <nc r="A12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10943935.23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7" sId="1" ref="A12:XFD12" action="deleteRow">
    <undo index="0" exp="area" dr="P12:P165" r="P166" sId="1"/>
    <undo index="0" exp="area" dr="O12:O165" r="O166" sId="1"/>
    <undo index="0" exp="area" dr="N12:N165" r="N166" sId="1"/>
    <undo index="0" exp="area" dr="M12:M165" r="M166" sId="1"/>
    <undo index="0" exp="area" dr="L12:L165" r="L166" sId="1"/>
    <undo index="0" exp="area" dr="K12:K165" r="K166" sId="1"/>
    <undo index="0" exp="area" dr="J12:J165" r="J166" sId="1"/>
    <undo index="0" exp="area" dr="I12:I165" r="I166" sId="1"/>
    <rfmt sheetId="1" xfDxf="1" sqref="A12:XFD12" start="0" length="0">
      <dxf>
        <font>
          <color auto="1"/>
        </font>
      </dxf>
    </rfmt>
    <rcc rId="0" sId="1" dxf="1">
      <nc r="A12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6342449.96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8" sId="1" ref="A12:XFD12" action="deleteRow">
    <undo index="0" exp="area" dr="P12:P164" r="P165" sId="1"/>
    <undo index="0" exp="area" dr="O12:O164" r="O165" sId="1"/>
    <undo index="0" exp="area" dr="N12:N164" r="N165" sId="1"/>
    <undo index="0" exp="area" dr="M12:M164" r="M165" sId="1"/>
    <undo index="0" exp="area" dr="L12:L164" r="L165" sId="1"/>
    <undo index="0" exp="area" dr="K12:K164" r="K165" sId="1"/>
    <undo index="0" exp="area" dr="J12:J164" r="J165" sId="1"/>
    <undo index="0" exp="area" dr="I12:I164" r="I165" sId="1"/>
    <rfmt sheetId="1" xfDxf="1" sqref="A12:XFD12" start="0" length="0">
      <dxf>
        <font>
          <color auto="1"/>
        </font>
      </dxf>
    </rfmt>
    <rcc rId="0" sId="1" dxf="1">
      <nc r="A12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710000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19" sId="1" ref="A12:XFD12" action="deleteRow">
    <undo index="0" exp="area" dr="P12:P163" r="P164" sId="1"/>
    <undo index="0" exp="area" dr="O12:O163" r="O164" sId="1"/>
    <undo index="0" exp="area" dr="N12:N163" r="N164" sId="1"/>
    <undo index="0" exp="area" dr="M12:M163" r="M164" sId="1"/>
    <undo index="0" exp="area" dr="L12:L163" r="L164" sId="1"/>
    <undo index="0" exp="area" dr="K12:K163" r="K164" sId="1"/>
    <undo index="0" exp="area" dr="J12:J163" r="J164" sId="1"/>
    <undo index="0" exp="area" dr="I12:I163" r="I164" sId="1"/>
    <rfmt sheetId="1" xfDxf="1" sqref="A12:XFD12" start="0" length="0">
      <dxf>
        <font>
          <color auto="1"/>
        </font>
      </dxf>
    </rfmt>
    <rcc rId="0" sId="1" dxf="1">
      <nc r="A12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8074024.6500000004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0" sId="1" ref="A12:XFD12" action="deleteRow">
    <undo index="0" exp="area" dr="P12:P162" r="P163" sId="1"/>
    <undo index="0" exp="area" dr="O12:O162" r="O163" sId="1"/>
    <undo index="0" exp="area" dr="N12:N162" r="N163" sId="1"/>
    <undo index="0" exp="area" dr="M12:M162" r="M163" sId="1"/>
    <undo index="0" exp="area" dr="L12:L162" r="L163" sId="1"/>
    <undo index="0" exp="area" dr="K12:K162" r="K163" sId="1"/>
    <undo index="0" exp="area" dr="J12:J162" r="J163" sId="1"/>
    <undo index="0" exp="area" dr="I12:I162" r="I163" sId="1"/>
    <rfmt sheetId="1" xfDxf="1" sqref="A12:XFD12" start="0" length="0">
      <dxf>
        <font>
          <color auto="1"/>
        </font>
      </dxf>
    </rfmt>
    <rcc rId="0" sId="1" dxf="1">
      <nc r="A12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557702.91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1" sId="1" ref="A12:XFD12" action="deleteRow">
    <undo index="0" exp="area" dr="P12:P161" r="P162" sId="1"/>
    <undo index="0" exp="area" dr="O12:O161" r="O162" sId="1"/>
    <undo index="0" exp="area" dr="N12:N161" r="N162" sId="1"/>
    <undo index="0" exp="area" dr="M12:M161" r="M162" sId="1"/>
    <undo index="0" exp="area" dr="L12:L161" r="L162" sId="1"/>
    <undo index="0" exp="area" dr="K12:K161" r="K162" sId="1"/>
    <undo index="0" exp="area" dr="J12:J161" r="J162" sId="1"/>
    <undo index="0" exp="area" dr="I12:I161" r="I162" sId="1"/>
    <rfmt sheetId="1" xfDxf="1" sqref="A12:XFD12" start="0" length="0">
      <dxf>
        <font>
          <color auto="1"/>
        </font>
      </dxf>
    </rfmt>
    <rcc rId="0" sId="1" dxf="1">
      <nc r="A12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1065175.6299999999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2" sId="1" ref="A12:XFD12" action="deleteRow">
    <undo index="0" exp="area" dr="P12:P160" r="P161" sId="1"/>
    <undo index="0" exp="area" dr="O12:O160" r="O161" sId="1"/>
    <undo index="0" exp="area" dr="N12:N160" r="N161" sId="1"/>
    <undo index="0" exp="area" dr="M12:M160" r="M161" sId="1"/>
    <undo index="0" exp="area" dr="L12:L160" r="L161" sId="1"/>
    <undo index="0" exp="area" dr="K12:K160" r="K161" sId="1"/>
    <undo index="0" exp="area" dr="J12:J160" r="J161" sId="1"/>
    <undo index="0" exp="area" dr="I12:I160" r="I161" sId="1"/>
    <rfmt sheetId="1" xfDxf="1" sqref="A12:XFD12" start="0" length="0">
      <dxf>
        <font>
          <color auto="1"/>
        </font>
      </dxf>
    </rfmt>
    <rcc rId="0" sId="1" dxf="1">
      <nc r="A12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7782095.3399999999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3" sId="1" ref="A12:XFD12" action="deleteRow">
    <undo index="0" exp="area" dr="P12:P159" r="P160" sId="1"/>
    <undo index="0" exp="area" dr="O12:O159" r="O160" sId="1"/>
    <undo index="0" exp="area" dr="N12:N159" r="N160" sId="1"/>
    <undo index="0" exp="area" dr="M12:M159" r="M160" sId="1"/>
    <undo index="0" exp="area" dr="L12:L159" r="L160" sId="1"/>
    <undo index="0" exp="area" dr="K12:K159" r="K160" sId="1"/>
    <undo index="0" exp="area" dr="J12:J159" r="J160" sId="1"/>
    <undo index="0" exp="area" dr="I12:I159" r="I160" sId="1"/>
    <rfmt sheetId="1" xfDxf="1" sqref="A12:XFD12" start="0" length="0">
      <dxf>
        <font>
          <color auto="1"/>
        </font>
      </dxf>
    </rfmt>
    <rcc rId="0" sId="1" dxf="1">
      <nc r="A12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5959747.3600000003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4" sId="1" ref="A12:XFD12" action="deleteRow">
    <undo index="0" exp="area" dr="P12:P158" r="P159" sId="1"/>
    <undo index="0" exp="area" dr="O12:O158" r="O159" sId="1"/>
    <undo index="0" exp="area" dr="N12:N158" r="N159" sId="1"/>
    <undo index="0" exp="area" dr="M12:M158" r="M159" sId="1"/>
    <undo index="0" exp="area" dr="L12:L158" r="L159" sId="1"/>
    <undo index="0" exp="area" dr="K12:K158" r="K159" sId="1"/>
    <undo index="0" exp="area" dr="J12:J158" r="J159" sId="1"/>
    <undo index="0" exp="area" dr="I12:I158" r="I159" sId="1"/>
    <rfmt sheetId="1" xfDxf="1" sqref="A12:XFD12" start="0" length="0">
      <dxf>
        <font>
          <color auto="1"/>
        </font>
      </dxf>
    </rfmt>
    <rcc rId="0" sId="1" dxf="1">
      <nc r="A12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328276.95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5" sId="1" ref="A12:XFD12" action="deleteRow">
    <undo index="0" exp="area" dr="P12:P157" r="P158" sId="1"/>
    <undo index="0" exp="area" dr="O12:O157" r="O158" sId="1"/>
    <undo index="0" exp="area" dr="N12:N157" r="N158" sId="1"/>
    <undo index="0" exp="area" dr="M12:M157" r="M158" sId="1"/>
    <undo index="0" exp="area" dr="L12:L157" r="L158" sId="1"/>
    <undo index="0" exp="area" dr="K12:K157" r="K158" sId="1"/>
    <undo index="0" exp="area" dr="J12:J157" r="J158" sId="1"/>
    <undo index="0" exp="area" dr="I12:I157" r="I158" sId="1"/>
    <rfmt sheetId="1" xfDxf="1" sqref="A12:XFD12" start="0" length="0">
      <dxf>
        <font>
          <color auto="1"/>
        </font>
      </dxf>
    </rfmt>
    <rcc rId="0" sId="1" dxf="1">
      <nc r="A12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188360.54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6" sId="1" ref="A12:XFD12" action="deleteRow">
    <undo index="0" exp="area" dr="P12:P156" r="P157" sId="1"/>
    <undo index="0" exp="area" dr="O12:O156" r="O157" sId="1"/>
    <undo index="0" exp="area" dr="N12:N156" r="N157" sId="1"/>
    <undo index="0" exp="area" dr="M12:M156" r="M157" sId="1"/>
    <undo index="0" exp="area" dr="L12:L156" r="L157" sId="1"/>
    <undo index="0" exp="area" dr="K12:K156" r="K157" sId="1"/>
    <undo index="0" exp="area" dr="J12:J156" r="J157" sId="1"/>
    <undo index="0" exp="area" dr="I12:I156" r="I157" sId="1"/>
    <rfmt sheetId="1" xfDxf="1" sqref="A12:XFD12" start="0" length="0">
      <dxf>
        <font>
          <color auto="1"/>
        </font>
      </dxf>
    </rfmt>
    <rcc rId="0" sId="1" dxf="1">
      <nc r="A12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216873.8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7" sId="1" ref="A12:XFD12" action="deleteRow">
    <undo index="0" exp="area" dr="P12:P155" r="P156" sId="1"/>
    <undo index="0" exp="area" dr="O12:O155" r="O156" sId="1"/>
    <undo index="0" exp="area" dr="N12:N155" r="N156" sId="1"/>
    <undo index="0" exp="area" dr="M12:M155" r="M156" sId="1"/>
    <undo index="0" exp="area" dr="L12:L155" r="L156" sId="1"/>
    <undo index="0" exp="area" dr="K12:K155" r="K156" sId="1"/>
    <undo index="0" exp="area" dr="J12:J155" r="J156" sId="1"/>
    <undo index="0" exp="area" dr="I12:I155" r="I156" sId="1"/>
    <rfmt sheetId="1" xfDxf="1" sqref="A12:XFD12" start="0" length="0">
      <dxf>
        <font>
          <color auto="1"/>
        </font>
      </dxf>
    </rfmt>
    <rcc rId="0" sId="1" dxf="1">
      <nc r="A12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15944029.41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8" sId="1" ref="A12:XFD12" action="deleteRow">
    <undo index="0" exp="area" dr="P12:P154" r="P155" sId="1"/>
    <undo index="0" exp="area" dr="O12:O154" r="O155" sId="1"/>
    <undo index="0" exp="area" dr="N12:N154" r="N155" sId="1"/>
    <undo index="0" exp="area" dr="M12:M154" r="M155" sId="1"/>
    <undo index="0" exp="area" dr="L12:L154" r="L155" sId="1"/>
    <undo index="0" exp="area" dr="K12:K154" r="K155" sId="1"/>
    <undo index="0" exp="area" dr="J12:J154" r="J155" sId="1"/>
    <undo index="0" exp="area" dr="I12:I154" r="I155" sId="1"/>
    <rfmt sheetId="1" xfDxf="1" sqref="A12:XFD12" start="0" length="0">
      <dxf>
        <font>
          <color auto="1"/>
        </font>
      </dxf>
    </rfmt>
    <rcc rId="0" sId="1" dxf="1">
      <nc r="A12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661971.30000000005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29" sId="1" ref="A12:XFD12" action="deleteRow">
    <undo index="0" exp="area" dr="P12:P153" r="P154" sId="1"/>
    <undo index="0" exp="area" dr="O12:O153" r="O154" sId="1"/>
    <undo index="0" exp="area" dr="N12:N153" r="N154" sId="1"/>
    <undo index="0" exp="area" dr="M12:M153" r="M154" sId="1"/>
    <undo index="0" exp="area" dr="L12:L153" r="L154" sId="1"/>
    <undo index="0" exp="area" dr="K12:K153" r="K154" sId="1"/>
    <undo index="0" exp="area" dr="J12:J153" r="J154" sId="1"/>
    <undo index="0" exp="area" dr="I12:I153" r="I154" sId="1"/>
    <rfmt sheetId="1" xfDxf="1" sqref="A12:XFD12" start="0" length="0">
      <dxf>
        <font>
          <color auto="1"/>
        </font>
      </dxf>
    </rfmt>
    <rcc rId="0" sId="1" dxf="1">
      <nc r="A12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285197.40999999997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0" sId="1" ref="A12:XFD12" action="deleteRow">
    <undo index="0" exp="area" dr="P12:P152" r="P153" sId="1"/>
    <undo index="0" exp="area" dr="O12:O152" r="O153" sId="1"/>
    <undo index="0" exp="area" dr="N12:N152" r="N153" sId="1"/>
    <undo index="0" exp="area" dr="M12:M152" r="M153" sId="1"/>
    <undo index="0" exp="area" dr="L12:L152" r="L153" sId="1"/>
    <undo index="0" exp="area" dr="K12:K152" r="K153" sId="1"/>
    <undo index="0" exp="area" dr="J12:J152" r="J153" sId="1"/>
    <undo index="0" exp="area" dr="I12:I152" r="I153" sId="1"/>
    <rfmt sheetId="1" xfDxf="1" sqref="A12:XFD12" start="0" length="0">
      <dxf>
        <font>
          <color auto="1"/>
        </font>
      </dxf>
    </rfmt>
    <rcc rId="0" sId="1" dxf="1">
      <nc r="A12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54791.19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1" sId="1" ref="A12:XFD12" action="deleteRow">
    <undo index="0" exp="area" dr="P12:P151" r="P152" sId="1"/>
    <undo index="0" exp="area" dr="O12:O151" r="O152" sId="1"/>
    <undo index="0" exp="area" dr="N12:N151" r="N152" sId="1"/>
    <undo index="0" exp="area" dr="M12:M151" r="M152" sId="1"/>
    <undo index="0" exp="area" dr="L12:L151" r="L152" sId="1"/>
    <undo index="0" exp="area" dr="K12:K151" r="K152" sId="1"/>
    <undo index="0" exp="area" dr="J12:J151" r="J152" sId="1"/>
    <undo index="0" exp="area" dr="I12:I151" r="I152" sId="1"/>
    <rfmt sheetId="1" xfDxf="1" sqref="A12:XFD12" start="0" length="0">
      <dxf>
        <font>
          <color auto="1"/>
        </font>
      </dxf>
    </rfmt>
    <rcc rId="0" sId="1" dxf="1">
      <nc r="A12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68025.73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2" sId="1" ref="A12:XFD12" action="deleteRow">
    <undo index="0" exp="area" dr="P12:P150" r="P151" sId="1"/>
    <undo index="0" exp="area" dr="O12:O150" r="O151" sId="1"/>
    <undo index="0" exp="area" dr="N12:N150" r="N151" sId="1"/>
    <undo index="0" exp="area" dr="M12:M150" r="M151" sId="1"/>
    <undo index="0" exp="area" dr="L12:L150" r="L151" sId="1"/>
    <undo index="0" exp="area" dr="K12:K150" r="K151" sId="1"/>
    <undo index="0" exp="area" dr="J12:J150" r="J151" sId="1"/>
    <undo index="0" exp="area" dr="I12:I150" r="I151" sId="1"/>
    <rfmt sheetId="1" xfDxf="1" sqref="A12:XFD12" start="0" length="0">
      <dxf>
        <font>
          <color auto="1"/>
        </font>
      </dxf>
    </rfmt>
    <rcc rId="0" sId="1" dxf="1">
      <nc r="A12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63781.91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3" sId="1" ref="A12:XFD12" action="deleteRow">
    <undo index="0" exp="area" dr="P12:P149" r="P150" sId="1"/>
    <undo index="0" exp="area" dr="O12:O149" r="O150" sId="1"/>
    <undo index="0" exp="area" dr="N12:N149" r="N150" sId="1"/>
    <undo index="0" exp="area" dr="M12:M149" r="M150" sId="1"/>
    <undo index="0" exp="area" dr="L12:L149" r="L150" sId="1"/>
    <undo index="0" exp="area" dr="K12:K149" r="K150" sId="1"/>
    <undo index="0" exp="area" dr="J12:J149" r="J150" sId="1"/>
    <undo index="0" exp="area" dr="I12:I149" r="I150" sId="1"/>
    <rfmt sheetId="1" xfDxf="1" sqref="A12:XFD12" start="0" length="0">
      <dxf>
        <font>
          <color auto="1"/>
        </font>
      </dxf>
    </rfmt>
    <rcc rId="0" sId="1" dxf="1">
      <nc r="A12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67996.78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4" sId="1" ref="A12:XFD12" action="deleteRow">
    <undo index="0" exp="area" dr="P12:P148" r="P149" sId="1"/>
    <undo index="0" exp="area" dr="O12:O148" r="O149" sId="1"/>
    <undo index="0" exp="area" dr="N12:N148" r="N149" sId="1"/>
    <undo index="0" exp="area" dr="M12:M148" r="M149" sId="1"/>
    <undo index="0" exp="area" dr="L12:L148" r="L149" sId="1"/>
    <undo index="0" exp="area" dr="K12:K148" r="K149" sId="1"/>
    <undo index="0" exp="area" dr="J12:J148" r="J149" sId="1"/>
    <undo index="0" exp="area" dr="I12:I148" r="I149" sId="1"/>
    <rfmt sheetId="1" xfDxf="1" sqref="A12:XFD12" start="0" length="0">
      <dxf>
        <font>
          <color auto="1"/>
        </font>
      </dxf>
    </rfmt>
    <rcc rId="0" sId="1" dxf="1">
      <nc r="A12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6854.8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7018106.8099999996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5" sId="1" ref="A12:XFD12" action="deleteRow">
    <undo index="0" exp="area" dr="P12:P147" r="P148" sId="1"/>
    <undo index="0" exp="area" dr="O12:O147" r="O148" sId="1"/>
    <undo index="0" exp="area" dr="N12:N147" r="N148" sId="1"/>
    <undo index="0" exp="area" dr="M12:M147" r="M148" sId="1"/>
    <undo index="0" exp="area" dr="L12:L147" r="L148" sId="1"/>
    <undo index="0" exp="area" dr="K12:K147" r="K148" sId="1"/>
    <undo index="0" exp="area" dr="J12:J147" r="J148" sId="1"/>
    <undo index="0" exp="area" dr="I12:I147" r="I148" sId="1"/>
    <rfmt sheetId="1" xfDxf="1" sqref="A12:XFD12" start="0" length="0">
      <dxf>
        <font>
          <color auto="1"/>
        </font>
      </dxf>
    </rfmt>
    <rcc rId="0" sId="1" dxf="1">
      <nc r="A12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4541.6000000000004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3952.7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9867202.6500000004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6" sId="1" ref="A12:XFD12" action="deleteRow">
    <undo index="0" exp="area" dr="P12:P146" r="P147" sId="1"/>
    <undo index="0" exp="area" dr="O12:O146" r="O147" sId="1"/>
    <undo index="0" exp="area" dr="N12:N146" r="N147" sId="1"/>
    <undo index="0" exp="area" dr="M12:M146" r="M147" sId="1"/>
    <undo index="0" exp="area" dr="L12:L146" r="L147" sId="1"/>
    <undo index="0" exp="area" dr="K12:K146" r="K147" sId="1"/>
    <undo index="0" exp="area" dr="J12:J146" r="J147" sId="1"/>
    <undo index="0" exp="area" dr="I12:I146" r="I147" sId="1"/>
    <rfmt sheetId="1" xfDxf="1" sqref="A12:XFD12" start="0" length="0">
      <dxf>
        <font>
          <color auto="1"/>
        </font>
      </dxf>
    </rfmt>
    <rcc rId="0" sId="1" dxf="1">
      <nc r="A12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8249.4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7029.6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7064680.0999999996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7" sId="1" ref="A12:XFD12" action="deleteRow">
    <undo index="0" exp="area" dr="P12:P145" r="P146" sId="1"/>
    <undo index="0" exp="area" dr="O12:O145" r="O146" sId="1"/>
    <undo index="0" exp="area" dr="N12:N145" r="N146" sId="1"/>
    <undo index="0" exp="area" dr="M12:M145" r="M146" sId="1"/>
    <undo index="0" exp="area" dr="L12:L145" r="L146" sId="1"/>
    <undo index="0" exp="area" dr="K12:K145" r="K146" sId="1"/>
    <undo index="0" exp="area" dr="J12:J145" r="J146" sId="1"/>
    <undo index="0" exp="area" dr="I12:I145" r="I146" sId="1"/>
    <rfmt sheetId="1" xfDxf="1" sqref="A12:XFD12" start="0" length="0">
      <dxf>
        <font>
          <color auto="1"/>
        </font>
      </dxf>
    </rfmt>
    <rcc rId="0" sId="1" dxf="1">
      <nc r="A12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3093.8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14874347.66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8" sId="1" ref="A12:XFD12" action="deleteRow">
    <undo index="0" exp="area" dr="P12:P144" r="P145" sId="1"/>
    <undo index="0" exp="area" dr="O12:O144" r="O145" sId="1"/>
    <undo index="0" exp="area" dr="N12:N144" r="N145" sId="1"/>
    <undo index="0" exp="area" dr="M12:M144" r="M145" sId="1"/>
    <undo index="0" exp="area" dr="L12:L144" r="L145" sId="1"/>
    <undo index="0" exp="area" dr="K12:K144" r="K145" sId="1"/>
    <undo index="0" exp="area" dr="J12:J144" r="J145" sId="1"/>
    <undo index="0" exp="area" dr="I12:I144" r="I145" sId="1"/>
    <rfmt sheetId="1" xfDxf="1" sqref="A12:XFD12" start="0" length="0">
      <dxf>
        <font>
          <color auto="1"/>
        </font>
      </dxf>
    </rfmt>
    <rcc rId="0" sId="1" dxf="1">
      <nc r="A12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3072.15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4744908.49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39" sId="1" ref="A14:XFD14" action="deleteRow">
    <undo index="0" exp="area" dr="P12:P143" r="P144" sId="1"/>
    <undo index="0" exp="area" dr="O12:O143" r="O144" sId="1"/>
    <undo index="0" exp="area" dr="N12:N143" r="N144" sId="1"/>
    <undo index="0" exp="area" dr="M12:M143" r="M144" sId="1"/>
    <undo index="0" exp="area" dr="L12:L143" r="L144" sId="1"/>
    <undo index="0" exp="area" dr="K12:K143" r="K144" sId="1"/>
    <undo index="0" exp="area" dr="J12:J143" r="J144" sId="1"/>
    <undo index="0" exp="area" dr="I12:I143" r="I144" sId="1"/>
    <rfmt sheetId="1" xfDxf="1" sqref="A14:XFD14" start="0" length="0">
      <dxf>
        <font>
          <color auto="1"/>
        </font>
      </dxf>
    </rfmt>
    <rcc rId="0" sId="1" dxf="1">
      <nc r="A14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78283.990000000005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0" sId="1" ref="A14:XFD14" action="deleteRow">
    <undo index="0" exp="area" dr="P12:P142" r="P143" sId="1"/>
    <undo index="0" exp="area" dr="O12:O142" r="O143" sId="1"/>
    <undo index="0" exp="area" dr="N12:N142" r="N143" sId="1"/>
    <undo index="0" exp="area" dr="M12:M142" r="M143" sId="1"/>
    <undo index="0" exp="area" dr="L12:L142" r="L143" sId="1"/>
    <undo index="0" exp="area" dr="K12:K142" r="K143" sId="1"/>
    <undo index="0" exp="area" dr="J12:J142" r="J143" sId="1"/>
    <undo index="0" exp="area" dr="I12:I142" r="I143" sId="1"/>
    <rfmt sheetId="1" xfDxf="1" sqref="A14:XFD14" start="0" length="0">
      <dxf>
        <font>
          <color auto="1"/>
        </font>
      </dxf>
    </rfmt>
    <rcc rId="0" sId="1" dxf="1">
      <nc r="A14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207038.86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1" sId="1" ref="A14:XFD14" action="deleteRow">
    <undo index="0" exp="area" dr="P12:P141" r="P142" sId="1"/>
    <undo index="0" exp="area" dr="O12:O141" r="O142" sId="1"/>
    <undo index="0" exp="area" dr="N12:N141" r="N142" sId="1"/>
    <undo index="0" exp="area" dr="M12:M141" r="M142" sId="1"/>
    <undo index="0" exp="area" dr="L12:L141" r="L142" sId="1"/>
    <undo index="0" exp="area" dr="K12:K141" r="K142" sId="1"/>
    <undo index="0" exp="area" dr="J12:J141" r="J142" sId="1"/>
    <undo index="0" exp="area" dr="I12:I141" r="I142" sId="1"/>
    <rfmt sheetId="1" xfDxf="1" sqref="A14:XFD14" start="0" length="0">
      <dxf>
        <font>
          <color auto="1"/>
        </font>
      </dxf>
    </rfmt>
    <rcc rId="0" sId="1" dxf="1">
      <nc r="A14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49124.65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2" sId="1" ref="A14:XFD14" action="deleteRow">
    <undo index="0" exp="area" dr="P12:P140" r="P141" sId="1"/>
    <undo index="0" exp="area" dr="O12:O140" r="O141" sId="1"/>
    <undo index="0" exp="area" dr="N12:N140" r="N141" sId="1"/>
    <undo index="0" exp="area" dr="M12:M140" r="M141" sId="1"/>
    <undo index="0" exp="area" dr="L12:L140" r="L141" sId="1"/>
    <undo index="0" exp="area" dr="K12:K140" r="K141" sId="1"/>
    <undo index="0" exp="area" dr="J12:J140" r="J141" sId="1"/>
    <undo index="0" exp="area" dr="I12:I140" r="I141" sId="1"/>
    <rfmt sheetId="1" xfDxf="1" sqref="A14:XFD14" start="0" length="0">
      <dxf>
        <font>
          <color auto="1"/>
        </font>
      </dxf>
    </rfmt>
    <rcc rId="0" sId="1" dxf="1">
      <nc r="A14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190915.93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">
        <f>ROUND(L14-N14-O14,2)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">
        <f>L14/J14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3" sId="1" ref="A12:XFD12" action="deleteRow">
    <undo index="0" exp="area" dr="P12:P139" r="P140" sId="1"/>
    <undo index="0" exp="area" dr="O12:O139" r="O140" sId="1"/>
    <undo index="0" exp="area" dr="N12:N139" r="N140" sId="1"/>
    <undo index="0" exp="area" dr="M12:M139" r="M140" sId="1"/>
    <undo index="0" exp="area" dr="L12:L139" r="L140" sId="1"/>
    <undo index="0" exp="area" dr="K12:K139" r="K140" sId="1"/>
    <undo index="0" exp="area" dr="J12:J139" r="J140" sId="1"/>
    <undo index="0" exp="area" dr="I12:I139" r="I140" sId="1"/>
    <rfmt sheetId="1" xfDxf="1" sqref="A12:XFD12" start="0" length="0">
      <dxf>
        <font>
          <color auto="1"/>
        </font>
      </dxf>
    </rfmt>
    <rcc rId="0" sId="1" dxf="1">
      <nc r="A12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1156891.71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4" sId="1" ref="A12:XFD12" action="deleteRow">
    <undo index="0" exp="area" dr="P12:P138" r="P139" sId="1"/>
    <undo index="0" exp="area" dr="O12:O138" r="O139" sId="1"/>
    <undo index="0" exp="area" dr="N12:N138" r="N139" sId="1"/>
    <undo index="0" exp="area" dr="M12:M138" r="M139" sId="1"/>
    <undo index="0" exp="area" dr="L12:L138" r="L139" sId="1"/>
    <undo index="0" exp="area" dr="K12:K138" r="K139" sId="1"/>
    <undo index="0" exp="area" dr="J12:J138" r="J139" sId="1"/>
    <undo index="0" exp="area" dr="I12:I138" r="I139" sId="1"/>
    <rfmt sheetId="1" xfDxf="1" sqref="A12:XFD12" start="0" length="0">
      <dxf>
        <font>
          <color auto="1"/>
        </font>
      </dxf>
    </rfmt>
    <rcc rId="0" sId="1" dxf="1">
      <nc r="A12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2454918.9500000002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5" sId="1" ref="A12:XFD12" action="deleteRow">
    <undo index="0" exp="area" dr="P12:P137" r="P138" sId="1"/>
    <undo index="0" exp="area" dr="O12:O137" r="O138" sId="1"/>
    <undo index="0" exp="area" dr="N12:N137" r="N138" sId="1"/>
    <undo index="0" exp="area" dr="M12:M137" r="M138" sId="1"/>
    <undo index="0" exp="area" dr="L12:L137" r="L138" sId="1"/>
    <undo index="0" exp="area" dr="K12:K137" r="K138" sId="1"/>
    <undo index="0" exp="area" dr="J12:J137" r="J138" sId="1"/>
    <undo index="0" exp="area" dr="I12:I137" r="I138" sId="1"/>
    <rfmt sheetId="1" xfDxf="1" sqref="A12:XFD12" start="0" length="0">
      <dxf>
        <font>
          <color auto="1"/>
        </font>
      </dxf>
    </rfmt>
    <rcc rId="0" sId="1" dxf="1">
      <nc r="A12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4944.1000000000004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4193.7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21654675.829999998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6" sId="1" ref="A12:XFD12" action="deleteRow">
    <undo index="0" exp="area" dr="P12:P136" r="P137" sId="1"/>
    <undo index="0" exp="area" dr="O12:O136" r="O137" sId="1"/>
    <undo index="0" exp="area" dr="N12:N136" r="N137" sId="1"/>
    <undo index="0" exp="area" dr="M12:M136" r="M137" sId="1"/>
    <undo index="0" exp="area" dr="L12:L136" r="L137" sId="1"/>
    <undo index="0" exp="area" dr="K12:K136" r="K137" sId="1"/>
    <undo index="0" exp="area" dr="J12:J136" r="J137" sId="1"/>
    <undo index="0" exp="area" dr="I12:I136" r="I137" sId="1"/>
    <rfmt sheetId="1" xfDxf="1" sqref="A12:XFD12" start="0" length="0">
      <dxf>
        <font>
          <color auto="1"/>
        </font>
      </dxf>
    </rfmt>
    <rcc rId="0" sId="1" dxf="1">
      <nc r="A12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5733.2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3867.6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13178061.4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7" sId="1" ref="A12:XFD12" action="deleteRow">
    <undo index="0" exp="area" dr="P12:P135" r="P136" sId="1"/>
    <undo index="0" exp="area" dr="O12:O135" r="O136" sId="1"/>
    <undo index="0" exp="area" dr="N12:N135" r="N136" sId="1"/>
    <undo index="0" exp="area" dr="M12:M135" r="M136" sId="1"/>
    <undo index="0" exp="area" dr="L12:L135" r="L136" sId="1"/>
    <undo index="0" exp="area" dr="K12:K135" r="K136" sId="1"/>
    <undo index="0" exp="area" dr="J12:J135" r="J136" sId="1"/>
    <undo index="0" exp="area" dr="I12:I135" r="I136" sId="1"/>
    <rfmt sheetId="1" xfDxf="1" sqref="A12:XFD12" start="0" length="0">
      <dxf>
        <font>
          <color auto="1"/>
        </font>
      </dxf>
    </rfmt>
    <rcc rId="0" sId="1" dxf="1">
      <nc r="A12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7371.9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6431.7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3161303.83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8" sId="1" ref="A12:XFD12" action="deleteRow">
    <undo index="0" exp="area" dr="P12:P134" r="P135" sId="1"/>
    <undo index="0" exp="area" dr="O12:O134" r="O135" sId="1"/>
    <undo index="0" exp="area" dr="N12:N134" r="N135" sId="1"/>
    <undo index="0" exp="area" dr="M12:M134" r="M135" sId="1"/>
    <undo index="0" exp="area" dr="L12:L134" r="L135" sId="1"/>
    <undo index="0" exp="area" dr="K12:K134" r="K135" sId="1"/>
    <undo index="0" exp="area" dr="J12:J134" r="J135" sId="1"/>
    <undo index="0" exp="area" dr="I12:I134" r="I135" sId="1"/>
    <rfmt sheetId="1" xfDxf="1" sqref="A12:XFD12" start="0" length="0">
      <dxf>
        <font>
          <color auto="1"/>
        </font>
      </dxf>
    </rfmt>
    <rcc rId="0" sId="1" dxf="1">
      <nc r="A12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14172985.810000001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49" sId="1" ref="A12:XFD12" action="deleteRow">
    <undo index="0" exp="area" dr="P12:P133" r="P134" sId="1"/>
    <undo index="0" exp="area" dr="O12:O133" r="O134" sId="1"/>
    <undo index="0" exp="area" dr="N12:N133" r="N134" sId="1"/>
    <undo index="0" exp="area" dr="M12:M133" r="M134" sId="1"/>
    <undo index="0" exp="area" dr="L12:L133" r="L134" sId="1"/>
    <undo index="0" exp="area" dr="K12:K133" r="K134" sId="1"/>
    <undo index="0" exp="area" dr="J12:J133" r="J134" sId="1"/>
    <undo index="0" exp="area" dr="I12:I133" r="I134" sId="1"/>
    <rfmt sheetId="1" xfDxf="1" sqref="A12:XFD12" start="0" length="0">
      <dxf>
        <font>
          <color auto="1"/>
        </font>
      </dxf>
    </rfmt>
    <rcc rId="0" sId="1" dxf="1">
      <nc r="A12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17822193.440000001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0" sId="1" ref="A12:XFD12" action="deleteRow">
    <undo index="0" exp="area" dr="P12:P132" r="P133" sId="1"/>
    <undo index="0" exp="area" dr="O12:O132" r="O133" sId="1"/>
    <undo index="0" exp="area" dr="N12:N132" r="N133" sId="1"/>
    <undo index="0" exp="area" dr="M12:M132" r="M133" sId="1"/>
    <undo index="0" exp="area" dr="L12:L132" r="L133" sId="1"/>
    <undo index="0" exp="area" dr="K12:K132" r="K133" sId="1"/>
    <undo index="0" exp="area" dr="J12:J132" r="J133" sId="1"/>
    <undo index="0" exp="area" dr="I12:I132" r="I133" sId="1"/>
    <rfmt sheetId="1" xfDxf="1" sqref="A12:XFD12" start="0" length="0">
      <dxf>
        <font>
          <color auto="1"/>
        </font>
      </dxf>
    </rfmt>
    <rcc rId="0" sId="1" dxf="1">
      <nc r="A12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96656.4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1" sId="1" ref="A12:XFD12" action="deleteRow">
    <undo index="0" exp="area" dr="P12:P131" r="P132" sId="1"/>
    <undo index="0" exp="area" dr="O12:O131" r="O132" sId="1"/>
    <undo index="0" exp="area" dr="N12:N131" r="N132" sId="1"/>
    <undo index="0" exp="area" dr="M12:M131" r="M132" sId="1"/>
    <undo index="0" exp="area" dr="L12:L131" r="L132" sId="1"/>
    <undo index="0" exp="area" dr="K12:K131" r="K132" sId="1"/>
    <undo index="0" exp="area" dr="J12:J131" r="J132" sId="1"/>
    <undo index="0" exp="area" dr="I12:I131" r="I132" sId="1"/>
    <rfmt sheetId="1" xfDxf="1" sqref="A12:XFD12" start="0" length="0">
      <dxf>
        <font>
          <color auto="1"/>
        </font>
      </dxf>
    </rfmt>
    <rcc rId="0" sId="1" dxf="1">
      <nc r="A12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183773.92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2" sId="1" ref="A12:XFD12" action="deleteRow">
    <undo index="0" exp="area" dr="P12:P130" r="P131" sId="1"/>
    <undo index="0" exp="area" dr="O12:O130" r="O131" sId="1"/>
    <undo index="0" exp="area" dr="N12:N130" r="N131" sId="1"/>
    <undo index="0" exp="area" dr="M12:M130" r="M131" sId="1"/>
    <undo index="0" exp="area" dr="L12:L130" r="L131" sId="1"/>
    <undo index="0" exp="area" dr="K12:K130" r="K131" sId="1"/>
    <undo index="0" exp="area" dr="J12:J130" r="J131" sId="1"/>
    <undo index="0" exp="area" dr="I12:I130" r="I131" sId="1"/>
    <rfmt sheetId="1" xfDxf="1" sqref="A12:XFD12" start="0" length="0">
      <dxf>
        <font>
          <color auto="1"/>
        </font>
      </dxf>
    </rfmt>
    <rcc rId="0" sId="1" dxf="1">
      <nc r="A12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630687.29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3" sId="1" ref="A12:XFD12" action="deleteRow">
    <undo index="0" exp="area" dr="P12:P129" r="P130" sId="1"/>
    <undo index="0" exp="area" dr="O12:O129" r="O130" sId="1"/>
    <undo index="0" exp="area" dr="N12:N129" r="N130" sId="1"/>
    <undo index="0" exp="area" dr="M12:M129" r="M130" sId="1"/>
    <undo index="0" exp="area" dr="L12:L129" r="L130" sId="1"/>
    <undo index="0" exp="area" dr="K12:K129" r="K130" sId="1"/>
    <undo index="0" exp="area" dr="J12:J129" r="J130" sId="1"/>
    <undo index="0" exp="area" dr="I12:I129" r="I130" sId="1"/>
    <rfmt sheetId="1" xfDxf="1" sqref="A12:XFD12" start="0" length="0">
      <dxf>
        <font>
          <color auto="1"/>
        </font>
      </dxf>
    </rfmt>
    <rcc rId="0" sId="1" dxf="1">
      <nc r="A12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166747.85999999999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4" sId="1" ref="A12:XFD12" action="deleteRow">
    <undo index="0" exp="area" dr="P12:P128" r="P129" sId="1"/>
    <undo index="0" exp="area" dr="O12:O128" r="O129" sId="1"/>
    <undo index="0" exp="area" dr="N12:N128" r="N129" sId="1"/>
    <undo index="0" exp="area" dr="M12:M128" r="M129" sId="1"/>
    <undo index="0" exp="area" dr="L12:L128" r="L129" sId="1"/>
    <undo index="0" exp="area" dr="K12:K128" r="K129" sId="1"/>
    <undo index="0" exp="area" dr="J12:J128" r="J129" sId="1"/>
    <undo index="0" exp="area" dr="I12:I128" r="I129" sId="1"/>
    <rfmt sheetId="1" xfDxf="1" sqref="A12:XFD12" start="0" length="0">
      <dxf>
        <font>
          <color auto="1"/>
        </font>
      </dxf>
    </rfmt>
    <rcc rId="0" sId="1" dxf="1">
      <nc r="A12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122081.03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5" sId="1" ref="A12:XFD12" action="deleteRow">
    <undo index="0" exp="area" dr="P12:P127" r="P128" sId="1"/>
    <undo index="0" exp="area" dr="O12:O127" r="O128" sId="1"/>
    <undo index="0" exp="area" dr="N12:N127" r="N128" sId="1"/>
    <undo index="0" exp="area" dr="M12:M127" r="M128" sId="1"/>
    <undo index="0" exp="area" dr="L12:L127" r="L128" sId="1"/>
    <undo index="0" exp="area" dr="K12:K127" r="K128" sId="1"/>
    <undo index="0" exp="area" dr="J12:J127" r="J128" sId="1"/>
    <undo index="0" exp="area" dr="I12:I127" r="I128" sId="1"/>
    <rfmt sheetId="1" xfDxf="1" sqref="A12:XFD12" start="0" length="0">
      <dxf>
        <font>
          <color auto="1"/>
        </font>
      </dxf>
    </rfmt>
    <rcc rId="0" sId="1" dxf="1">
      <nc r="A12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6536.3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23061517.59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6" sId="1" ref="A18:XFD18" action="deleteRow">
    <undo index="0" exp="area" dr="P12:P126" r="P127" sId="1"/>
    <undo index="0" exp="area" dr="O12:O126" r="O127" sId="1"/>
    <undo index="0" exp="area" dr="N12:N126" r="N127" sId="1"/>
    <undo index="0" exp="area" dr="M12:M126" r="M127" sId="1"/>
    <undo index="0" exp="area" dr="L12:L126" r="L127" sId="1"/>
    <undo index="0" exp="area" dr="K12:K126" r="K127" sId="1"/>
    <undo index="0" exp="area" dr="J12:J126" r="J127" sId="1"/>
    <undo index="0" exp="area" dr="I12:I126" r="I127" sId="1"/>
    <rfmt sheetId="1" xfDxf="1" sqref="A18:XFD18" start="0" length="0">
      <dxf>
        <font>
          <color auto="1"/>
        </font>
      </dxf>
    </rfmt>
    <rcc rId="0" sId="1" dxf="1">
      <nc r="A18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">
        <v>96888.07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">
        <f>ROUND(L18-N18-O18,2)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">
        <f>L18/J18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7" sId="1" ref="A12:XFD12" action="deleteRow">
    <undo index="0" exp="area" dr="P12:P125" r="P126" sId="1"/>
    <undo index="0" exp="area" dr="O12:O125" r="O126" sId="1"/>
    <undo index="0" exp="area" dr="N12:N125" r="N126" sId="1"/>
    <undo index="0" exp="area" dr="M12:M125" r="M126" sId="1"/>
    <undo index="0" exp="area" dr="L12:L125" r="L126" sId="1"/>
    <undo index="0" exp="area" dr="K12:K125" r="K126" sId="1"/>
    <undo index="0" exp="area" dr="J12:J125" r="J126" sId="1"/>
    <undo index="0" exp="area" dr="I12:I125" r="I126" sId="1"/>
    <rfmt sheetId="1" xfDxf="1" sqref="A12:XFD12" start="0" length="0">
      <dxf>
        <font>
          <color auto="1"/>
        </font>
      </dxf>
    </rfmt>
    <rcc rId="0" sId="1" dxf="1">
      <nc r="A12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13634.8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11240.7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44958300.359999999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8" sId="1" ref="A12:XFD12" action="deleteRow">
    <undo index="0" exp="area" dr="P12:P124" r="P125" sId="1"/>
    <undo index="0" exp="area" dr="O12:O124" r="O125" sId="1"/>
    <undo index="0" exp="area" dr="N12:N124" r="N125" sId="1"/>
    <undo index="0" exp="area" dr="M12:M124" r="M125" sId="1"/>
    <undo index="0" exp="area" dr="L12:L124" r="L125" sId="1"/>
    <undo index="0" exp="area" dr="K12:K124" r="K125" sId="1"/>
    <undo index="0" exp="area" dr="J12:J124" r="J125" sId="1"/>
    <undo index="0" exp="area" dr="I12:I124" r="I125" sId="1"/>
    <rfmt sheetId="1" xfDxf="1" sqref="A12:XFD12" start="0" length="0">
      <dxf>
        <font>
          <color auto="1"/>
        </font>
      </dxf>
    </rfmt>
    <rcc rId="0" sId="1" dxf="1">
      <nc r="A12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4668.5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3997.7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18240464.940000001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59" sId="1" ref="A12:XFD12" action="deleteRow">
    <undo index="0" exp="area" dr="P12:P123" r="P124" sId="1"/>
    <undo index="0" exp="area" dr="O12:O123" r="O124" sId="1"/>
    <undo index="0" exp="area" dr="N12:N123" r="N124" sId="1"/>
    <undo index="0" exp="area" dr="M12:M123" r="M124" sId="1"/>
    <undo index="0" exp="area" dr="L12:L123" r="L124" sId="1"/>
    <undo index="0" exp="area" dr="K12:K123" r="K124" sId="1"/>
    <undo index="0" exp="area" dr="J12:J123" r="J124" sId="1"/>
    <undo index="0" exp="area" dr="I12:I123" r="I124" sId="1"/>
    <rfmt sheetId="1" xfDxf="1" sqref="A12:XFD12" start="0" length="0">
      <dxf>
        <font>
          <color auto="1"/>
        </font>
      </dxf>
    </rfmt>
    <rcc rId="0" sId="1" dxf="1">
      <nc r="A12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5887.2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5301.4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21195207.899999999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0" sId="1" ref="A12:XFD12" action="deleteRow">
    <undo index="0" exp="area" dr="P12:P122" r="P123" sId="1"/>
    <undo index="0" exp="area" dr="O12:O122" r="O123" sId="1"/>
    <undo index="0" exp="area" dr="N12:N122" r="N123" sId="1"/>
    <undo index="0" exp="area" dr="M12:M122" r="M123" sId="1"/>
    <undo index="0" exp="area" dr="L12:L122" r="L123" sId="1"/>
    <undo index="0" exp="area" dr="K12:K122" r="K123" sId="1"/>
    <undo index="0" exp="area" dr="J12:J122" r="J123" sId="1"/>
    <undo index="0" exp="area" dr="I12:I122" r="I123" sId="1"/>
    <rfmt sheetId="1" xfDxf="1" sqref="A12:XFD12" start="0" length="0">
      <dxf>
        <font>
          <color auto="1"/>
        </font>
      </dxf>
    </rfmt>
    <rcc rId="0" sId="1" dxf="1">
      <nc r="A12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2520723.08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1" sId="1" ref="A12:XFD12" action="deleteRow">
    <undo index="0" exp="area" dr="P12:P121" r="P122" sId="1"/>
    <undo index="0" exp="area" dr="O12:O121" r="O122" sId="1"/>
    <undo index="0" exp="area" dr="N12:N121" r="N122" sId="1"/>
    <undo index="0" exp="area" dr="M12:M121" r="M122" sId="1"/>
    <undo index="0" exp="area" dr="L12:L121" r="L122" sId="1"/>
    <undo index="0" exp="area" dr="K12:K121" r="K122" sId="1"/>
    <undo index="0" exp="area" dr="J12:J121" r="J122" sId="1"/>
    <undo index="0" exp="area" dr="I12:I121" r="I122" sId="1"/>
    <rfmt sheetId="1" xfDxf="1" sqref="A12:XFD12" start="0" length="0">
      <dxf>
        <font>
          <color auto="1"/>
        </font>
      </dxf>
    </rfmt>
    <rcc rId="0" sId="1" dxf="1">
      <nc r="A12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3049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2652.6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1697844.78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2" sId="1" ref="A12:XFD12" action="deleteRow">
    <undo index="0" exp="area" dr="P12:P120" r="P121" sId="1"/>
    <undo index="0" exp="area" dr="O12:O120" r="O121" sId="1"/>
    <undo index="0" exp="area" dr="N12:N120" r="N121" sId="1"/>
    <undo index="0" exp="area" dr="M12:M120" r="M121" sId="1"/>
    <undo index="0" exp="area" dr="L12:L120" r="L121" sId="1"/>
    <undo index="0" exp="area" dr="K12:K120" r="K121" sId="1"/>
    <undo index="0" exp="area" dr="J12:J120" r="J121" sId="1"/>
    <undo index="0" exp="area" dr="I12:I120" r="I121" sId="1"/>
    <rfmt sheetId="1" xfDxf="1" sqref="A12:XFD12" start="0" length="0">
      <dxf>
        <font>
          <color auto="1"/>
        </font>
      </dxf>
    </rfmt>
    <rcc rId="0" sId="1" dxf="1">
      <nc r="A12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3110.3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2671.3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57115.39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3" sId="1" ref="A12:XFD12" action="deleteRow">
    <undo index="0" exp="area" dr="P12:P119" r="P120" sId="1"/>
    <undo index="0" exp="area" dr="O12:O119" r="O120" sId="1"/>
    <undo index="0" exp="area" dr="N12:N119" r="N120" sId="1"/>
    <undo index="0" exp="area" dr="M12:M119" r="M120" sId="1"/>
    <undo index="0" exp="area" dr="L12:L119" r="L120" sId="1"/>
    <undo index="0" exp="area" dr="K12:K119" r="K120" sId="1"/>
    <undo index="0" exp="area" dr="J12:J119" r="J120" sId="1"/>
    <undo index="0" exp="area" dr="I12:I119" r="I120" sId="1"/>
    <rfmt sheetId="1" xfDxf="1" sqref="A12:XFD12" start="0" length="0">
      <dxf>
        <font>
          <color auto="1"/>
        </font>
      </dxf>
    </rfmt>
    <rcc rId="0" sId="1" dxf="1">
      <nc r="A12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11150.1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11308032.279999999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4" sId="1" ref="A12:XFD12" action="deleteRow">
    <undo index="0" exp="area" dr="P12:P118" r="P119" sId="1"/>
    <undo index="0" exp="area" dr="O12:O118" r="O119" sId="1"/>
    <undo index="0" exp="area" dr="N12:N118" r="N119" sId="1"/>
    <undo index="0" exp="area" dr="M12:M118" r="M119" sId="1"/>
    <undo index="0" exp="area" dr="L12:L118" r="L119" sId="1"/>
    <undo index="0" exp="area" dr="K12:K118" r="K119" sId="1"/>
    <undo index="0" exp="area" dr="J12:J118" r="J119" sId="1"/>
    <undo index="0" exp="area" dr="I12:I118" r="I119" sId="1"/>
    <rfmt sheetId="1" xfDxf="1" sqref="A12:XFD12" start="0" length="0">
      <dxf>
        <font>
          <color auto="1"/>
        </font>
      </dxf>
    </rfmt>
    <rcc rId="0" sId="1" dxf="1">
      <nc r="A12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8482700.1999999993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5" sId="1" ref="A12:XFD12" action="deleteRow">
    <undo index="0" exp="area" dr="P12:P117" r="P118" sId="1"/>
    <undo index="0" exp="area" dr="O12:O117" r="O118" sId="1"/>
    <undo index="0" exp="area" dr="N12:N117" r="N118" sId="1"/>
    <undo index="0" exp="area" dr="M12:M117" r="M118" sId="1"/>
    <undo index="0" exp="area" dr="L12:L117" r="L118" sId="1"/>
    <undo index="0" exp="area" dr="K12:K117" r="K118" sId="1"/>
    <undo index="0" exp="area" dr="J12:J117" r="J118" sId="1"/>
    <undo index="0" exp="area" dr="I12:I117" r="I118" sId="1"/>
    <rfmt sheetId="1" xfDxf="1" sqref="A12:XFD12" start="0" length="0">
      <dxf>
        <font>
          <color auto="1"/>
        </font>
      </dxf>
    </rfmt>
    <rcc rId="0" sId="1" dxf="1">
      <nc r="A12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3276.9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2943.8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6308929.8600000003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6" sId="1" ref="A12:XFD12" action="deleteRow">
    <undo index="0" exp="area" dr="P12:P116" r="P117" sId="1"/>
    <undo index="0" exp="area" dr="O12:O116" r="O117" sId="1"/>
    <undo index="0" exp="area" dr="N12:N116" r="N117" sId="1"/>
    <undo index="0" exp="area" dr="M12:M116" r="M117" sId="1"/>
    <undo index="0" exp="area" dr="L12:L116" r="L117" sId="1"/>
    <undo index="0" exp="area" dr="K12:K116" r="K117" sId="1"/>
    <undo index="0" exp="area" dr="J12:J116" r="J117" sId="1"/>
    <undo index="0" exp="area" dr="I12:I116" r="I117" sId="1"/>
    <rfmt sheetId="1" xfDxf="1" sqref="A12:XFD12" start="0" length="0">
      <dxf>
        <font>
          <color auto="1"/>
        </font>
      </dxf>
    </rfmt>
    <rcc rId="0" sId="1" dxf="1">
      <nc r="A12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8509971.7699999996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7" sId="1" ref="A12:XFD12" action="deleteRow">
    <undo index="0" exp="area" dr="P12:P115" r="P116" sId="1"/>
    <undo index="0" exp="area" dr="O12:O115" r="O116" sId="1"/>
    <undo index="0" exp="area" dr="N12:N115" r="N116" sId="1"/>
    <undo index="0" exp="area" dr="M12:M115" r="M116" sId="1"/>
    <undo index="0" exp="area" dr="L12:L115" r="L116" sId="1"/>
    <undo index="0" exp="area" dr="K12:K115" r="K116" sId="1"/>
    <undo index="0" exp="area" dr="J12:J115" r="J116" sId="1"/>
    <undo index="0" exp="area" dr="I12:I115" r="I116" sId="1"/>
    <rfmt sheetId="1" xfDxf="1" sqref="A12:XFD12" start="0" length="0">
      <dxf>
        <font>
          <color auto="1"/>
        </font>
      </dxf>
    </rfmt>
    <rcc rId="0" sId="1" dxf="1">
      <nc r="A12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3126.6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2858188.5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8" sId="1" ref="A12:XFD12" action="deleteRow">
    <undo index="0" exp="area" dr="P12:P114" r="P115" sId="1"/>
    <undo index="0" exp="area" dr="O12:O114" r="O115" sId="1"/>
    <undo index="0" exp="area" dr="N12:N114" r="N115" sId="1"/>
    <undo index="0" exp="area" dr="M12:M114" r="M115" sId="1"/>
    <undo index="0" exp="area" dr="L12:L114" r="L115" sId="1"/>
    <undo index="0" exp="area" dr="K12:K114" r="K115" sId="1"/>
    <undo index="0" exp="area" dr="J12:J114" r="J115" sId="1"/>
    <undo index="0" exp="area" dr="I12:I114" r="I115" sId="1"/>
    <rfmt sheetId="1" xfDxf="1" sqref="A12:XFD12" start="0" length="0">
      <dxf>
        <font>
          <color auto="1"/>
        </font>
      </dxf>
    </rfmt>
    <rcc rId="0" sId="1" dxf="1">
      <nc r="A12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9365.1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8279.7000000000007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11354902.189999999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69" sId="1" ref="A12:XFD12" action="deleteRow">
    <undo index="0" exp="area" dr="P12:P113" r="P114" sId="1"/>
    <undo index="0" exp="area" dr="O12:O113" r="O114" sId="1"/>
    <undo index="0" exp="area" dr="N12:N113" r="N114" sId="1"/>
    <undo index="0" exp="area" dr="M12:M113" r="M114" sId="1"/>
    <undo index="0" exp="area" dr="L12:L113" r="L114" sId="1"/>
    <undo index="0" exp="area" dr="K12:K113" r="K114" sId="1"/>
    <undo index="0" exp="area" dr="J12:J113" r="J114" sId="1"/>
    <undo index="0" exp="area" dr="I12:I113" r="I114" sId="1"/>
    <rfmt sheetId="1" xfDxf="1" sqref="A12:XFD12" start="0" length="0">
      <dxf>
        <font>
          <color auto="1"/>
        </font>
      </dxf>
    </rfmt>
    <rcc rId="0" sId="1" dxf="1">
      <nc r="A12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5706.9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5050.3999999999996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5238778.75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0" sId="1" ref="A12:XFD12" action="deleteRow">
    <undo index="0" exp="area" dr="P12:P112" r="P113" sId="1"/>
    <undo index="0" exp="area" dr="O12:O112" r="O113" sId="1"/>
    <undo index="0" exp="area" dr="N12:N112" r="N113" sId="1"/>
    <undo index="0" exp="area" dr="M12:M112" r="M113" sId="1"/>
    <undo index="0" exp="area" dr="L12:L112" r="L113" sId="1"/>
    <undo index="0" exp="area" dr="K12:K112" r="K113" sId="1"/>
    <undo index="0" exp="area" dr="J12:J112" r="J113" sId="1"/>
    <undo index="0" exp="area" dr="I12:I112" r="I113" sId="1"/>
    <rfmt sheetId="1" xfDxf="1" sqref="A12:XFD12" start="0" length="0">
      <dxf>
        <font>
          <color auto="1"/>
        </font>
      </dxf>
    </rfmt>
    <rcc rId="0" sId="1" dxf="1">
      <nc r="A12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6279.4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5671860.6399999997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1" sId="1" ref="A12:XFD12" action="deleteRow">
    <undo index="0" exp="area" dr="P12:P111" r="P112" sId="1"/>
    <undo index="0" exp="area" dr="O12:O111" r="O112" sId="1"/>
    <undo index="0" exp="area" dr="N12:N111" r="N112" sId="1"/>
    <undo index="0" exp="area" dr="M12:M111" r="M112" sId="1"/>
    <undo index="0" exp="area" dr="L12:L111" r="L112" sId="1"/>
    <undo index="0" exp="area" dr="K12:K111" r="K112" sId="1"/>
    <undo index="0" exp="area" dr="J12:J111" r="J112" sId="1"/>
    <undo index="0" exp="area" dr="I12:I111" r="I112" sId="1"/>
    <rfmt sheetId="1" xfDxf="1" sqref="A12:XFD12" start="0" length="0">
      <dxf>
        <font>
          <color auto="1"/>
        </font>
      </dxf>
    </rfmt>
    <rcc rId="0" sId="1" dxf="1">
      <nc r="A12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434476.06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2" sId="1" ref="A12:XFD12" action="deleteRow">
    <undo index="0" exp="area" dr="P12:P110" r="P111" sId="1"/>
    <undo index="0" exp="area" dr="O12:O110" r="O111" sId="1"/>
    <undo index="0" exp="area" dr="N12:N110" r="N111" sId="1"/>
    <undo index="0" exp="area" dr="M12:M110" r="M111" sId="1"/>
    <undo index="0" exp="area" dr="L12:L110" r="L111" sId="1"/>
    <undo index="0" exp="area" dr="K12:K110" r="K111" sId="1"/>
    <undo index="0" exp="area" dr="J12:J110" r="J111" sId="1"/>
    <undo index="0" exp="area" dr="I12:I110" r="I111" sId="1"/>
    <rfmt sheetId="1" xfDxf="1" sqref="A12:XFD12" start="0" length="0">
      <dxf>
        <font>
          <color auto="1"/>
        </font>
      </dxf>
    </rfmt>
    <rcc rId="0" sId="1" dxf="1">
      <nc r="A12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257024.57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3" sId="1" ref="A12:XFD12" action="deleteRow">
    <undo index="0" exp="area" dr="P12:P109" r="P110" sId="1"/>
    <undo index="0" exp="area" dr="O12:O109" r="O110" sId="1"/>
    <undo index="0" exp="area" dr="N12:N109" r="N110" sId="1"/>
    <undo index="0" exp="area" dr="M12:M109" r="M110" sId="1"/>
    <undo index="0" exp="area" dr="L12:L109" r="L110" sId="1"/>
    <undo index="0" exp="area" dr="K12:K109" r="K110" sId="1"/>
    <undo index="0" exp="area" dr="J12:J109" r="J110" sId="1"/>
    <undo index="0" exp="area" dr="I12:I109" r="I110" sId="1"/>
    <rfmt sheetId="1" xfDxf="1" sqref="A12:XFD12" start="0" length="0">
      <dxf>
        <font>
          <color auto="1"/>
        </font>
      </dxf>
    </rfmt>
    <rcc rId="0" sId="1" dxf="1">
      <nc r="A12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224326.01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4" sId="1" ref="A12:XFD12" action="deleteRow">
    <undo index="0" exp="area" dr="P12:P108" r="P109" sId="1"/>
    <undo index="0" exp="area" dr="O12:O108" r="O109" sId="1"/>
    <undo index="0" exp="area" dr="N12:N108" r="N109" sId="1"/>
    <undo index="0" exp="area" dr="M12:M108" r="M109" sId="1"/>
    <undo index="0" exp="area" dr="L12:L108" r="L109" sId="1"/>
    <undo index="0" exp="area" dr="K12:K108" r="K109" sId="1"/>
    <undo index="0" exp="area" dr="J12:J108" r="J109" sId="1"/>
    <undo index="0" exp="area" dr="I12:I108" r="I109" sId="1"/>
    <rfmt sheetId="1" xfDxf="1" sqref="A12:XFD12" start="0" length="0">
      <dxf>
        <font>
          <color auto="1"/>
        </font>
      </dxf>
    </rfmt>
    <rcc rId="0" sId="1" dxf="1">
      <nc r="A12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258278.16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5" sId="1" ref="A12:XFD12" action="deleteRow">
    <undo index="0" exp="area" dr="P12:P107" r="P108" sId="1"/>
    <undo index="0" exp="area" dr="O12:O107" r="O108" sId="1"/>
    <undo index="0" exp="area" dr="N12:N107" r="N108" sId="1"/>
    <undo index="0" exp="area" dr="M12:M107" r="M108" sId="1"/>
    <undo index="0" exp="area" dr="L12:L107" r="L108" sId="1"/>
    <undo index="0" exp="area" dr="K12:K107" r="K108" sId="1"/>
    <undo index="0" exp="area" dr="J12:J107" r="J108" sId="1"/>
    <undo index="0" exp="area" dr="I12:I107" r="I108" sId="1"/>
    <rfmt sheetId="1" xfDxf="1" sqref="A12:XFD12" start="0" length="0">
      <dxf>
        <font>
          <color auto="1"/>
        </font>
      </dxf>
    </rfmt>
    <rcc rId="0" sId="1" dxf="1">
      <nc r="A12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53382.09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6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rfmt sheetId="1" xfDxf="1" sqref="A12:XFD12" start="0" length="0">
      <dxf>
        <font>
          <color auto="1"/>
        </font>
      </dxf>
    </rfmt>
    <rcc rId="0" sId="1" dxf="1">
      <nc r="A12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53324.49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7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rfmt sheetId="1" xfDxf="1" sqref="A12:XFD12" start="0" length="0">
      <dxf>
        <font>
          <color auto="1"/>
        </font>
      </dxf>
    </rfmt>
    <rcc rId="0" sId="1" dxf="1">
      <nc r="A12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4053.8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3624.9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4584013.84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8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rfmt sheetId="1" xfDxf="1" sqref="A12:XFD12" start="0" length="0">
      <dxf>
        <font>
          <color auto="1"/>
        </font>
      </dxf>
    </rfmt>
    <rcc rId="0" sId="1" dxf="1">
      <nc r="A12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3930.5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3506.8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15860665.67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79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rfmt sheetId="1" xfDxf="1" sqref="A12:XFD12" start="0" length="0">
      <dxf>
        <font>
          <color auto="1"/>
        </font>
      </dxf>
    </rfmt>
    <rcc rId="0" sId="1" dxf="1">
      <nc r="A12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484449.91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0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rfmt sheetId="1" xfDxf="1" sqref="A12:XFD12" start="0" length="0">
      <dxf>
        <font>
          <color auto="1"/>
        </font>
      </dxf>
    </rfmt>
    <rcc rId="0" sId="1" dxf="1">
      <nc r="A12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103477.87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1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rfmt sheetId="1" xfDxf="1" sqref="A12:XFD12" start="0" length="0">
      <dxf>
        <font>
          <color auto="1"/>
        </font>
      </dxf>
    </rfmt>
    <rcc rId="0" sId="1" dxf="1">
      <nc r="A12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483377.55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2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rfmt sheetId="1" xfDxf="1" sqref="A12:XFD12" start="0" length="0">
      <dxf>
        <font>
          <color auto="1"/>
        </font>
      </dxf>
    </rfmt>
    <rcc rId="0" sId="1" dxf="1">
      <nc r="A12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2361553.5099999998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3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rfmt sheetId="1" xfDxf="1" sqref="A12:XFD12" start="0" length="0">
      <dxf>
        <font>
          <color auto="1"/>
        </font>
      </dxf>
    </rfmt>
    <rcc rId="0" sId="1" dxf="1">
      <nc r="A12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603826.41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4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rfmt sheetId="1" xfDxf="1" sqref="A12:XFD12" start="0" length="0">
      <dxf>
        <font>
          <color auto="1"/>
        </font>
      </dxf>
    </rfmt>
    <rcc rId="0" sId="1" dxf="1">
      <nc r="A12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5071.7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17003143.649999999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5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rfmt sheetId="1" xfDxf="1" sqref="A12:XFD12" start="0" length="0">
      <dxf>
        <font>
          <color auto="1"/>
        </font>
      </dxf>
    </rfmt>
    <rcc rId="0" sId="1" dxf="1">
      <nc r="A12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14804678.07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6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rfmt sheetId="1" xfDxf="1" sqref="A12:XFD12" start="0" length="0">
      <dxf>
        <font>
          <color auto="1"/>
        </font>
      </dxf>
    </rfmt>
    <rcc rId="0" sId="1" dxf="1">
      <nc r="A12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92854.36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7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rfmt sheetId="1" xfDxf="1" sqref="A12:XFD12" start="0" length="0">
      <dxf>
        <font>
          <color auto="1"/>
        </font>
      </dxf>
    </rfmt>
    <rcc rId="0" sId="1" dxf="1">
      <nc r="A12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260447.93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8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rfmt sheetId="1" xfDxf="1" sqref="A12:XFD12" start="0" length="0">
      <dxf>
        <font>
          <color auto="1"/>
        </font>
      </dxf>
    </rfmt>
    <rcc rId="0" sId="1" dxf="1">
      <nc r="A12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497830.61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89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rfmt sheetId="1" xfDxf="1" sqref="A12:XFD12" start="0" length="0">
      <dxf>
        <font>
          <color auto="1"/>
        </font>
      </dxf>
    </rfmt>
    <rcc rId="0" sId="1" dxf="1">
      <nc r="A12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195131.04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0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rfmt sheetId="1" xfDxf="1" sqref="A12:XFD12" start="0" length="0">
      <dxf>
        <font>
          <color auto="1"/>
        </font>
      </dxf>
    </rfmt>
    <rcc rId="0" sId="1" dxf="1">
      <nc r="A12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8483139.9299999997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1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rfmt sheetId="1" xfDxf="1" sqref="A12:XFD12" start="0" length="0">
      <dxf>
        <font>
          <color auto="1"/>
        </font>
      </dxf>
    </rfmt>
    <rcc rId="0" sId="1" dxf="1">
      <nc r="A12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24093371.829999998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2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rfmt sheetId="1" xfDxf="1" sqref="A12:XFD12" start="0" length="0">
      <dxf>
        <font>
          <color auto="1"/>
        </font>
      </dxf>
    </rfmt>
    <rcc rId="0" sId="1" dxf="1">
      <nc r="A12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10302.700000000001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14119009.18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3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rfmt sheetId="1" xfDxf="1" sqref="A12:XFD12" start="0" length="0">
      <dxf>
        <font>
          <color auto="1"/>
        </font>
      </dxf>
    </rfmt>
    <rcc rId="0" sId="1" dxf="1">
      <nc r="A12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7273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8482230.3399999999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4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rfmt sheetId="1" xfDxf="1" sqref="A12:XFD12" start="0" length="0">
      <dxf>
        <font>
          <color auto="1"/>
        </font>
      </dxf>
    </rfmt>
    <rcc rId="0" sId="1" dxf="1">
      <nc r="A12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225572.89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5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rfmt sheetId="1" xfDxf="1" sqref="A12:XFD12" start="0" length="0">
      <dxf>
        <font>
          <color auto="1"/>
        </font>
      </dxf>
    </rfmt>
    <rcc rId="0" sId="1" dxf="1">
      <nc r="A12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23755084.920000002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6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rfmt sheetId="1" xfDxf="1" sqref="A12:XFD12" start="0" length="0">
      <dxf>
        <font>
          <color auto="1"/>
        </font>
      </dxf>
    </rfmt>
    <rcc rId="0" sId="1" dxf="1">
      <nc r="A12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11170364.779999999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7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rfmt sheetId="1" xfDxf="1" sqref="A12:XFD12" start="0" length="0">
      <dxf>
        <font>
          <color auto="1"/>
        </font>
      </dxf>
    </rfmt>
    <rcc rId="0" sId="1" dxf="1">
      <nc r="A12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290428.90000000002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8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rfmt sheetId="1" xfDxf="1" sqref="A12:XFD12" start="0" length="0">
      <dxf>
        <font>
          <color auto="1"/>
        </font>
      </dxf>
    </rfmt>
    <rcc rId="0" sId="1" dxf="1">
      <nc r="A12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10216.4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14118883.449999999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699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rfmt sheetId="1" xfDxf="1" sqref="A12:XFD12" start="0" length="0">
      <dxf>
        <font>
          <color auto="1"/>
        </font>
      </dxf>
    </rfmt>
    <rcc rId="0" sId="1" dxf="1">
      <nc r="A12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7025.7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5673002.0999999996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0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rfmt sheetId="1" xfDxf="1" sqref="A12:XFD12" start="0" length="0">
      <dxf>
        <font>
          <color auto="1"/>
        </font>
      </dxf>
    </rfmt>
    <rcc rId="0" sId="1" dxf="1">
      <nc r="A12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6966.7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5672911.8600000003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1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rfmt sheetId="1" xfDxf="1" sqref="A12:XFD12" start="0" length="0">
      <dxf>
        <font>
          <color auto="1"/>
        </font>
      </dxf>
    </rfmt>
    <rcc rId="0" sId="1" dxf="1">
      <nc r="A12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1003116.79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2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rfmt sheetId="1" xfDxf="1" sqref="A12:XFD12" start="0" length="0">
      <dxf>
        <font>
          <color auto="1"/>
        </font>
      </dxf>
    </rfmt>
    <rcc rId="0" sId="1" dxf="1">
      <nc r="A12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587123.9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3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rfmt sheetId="1" xfDxf="1" sqref="A12:XFD12" start="0" length="0">
      <dxf>
        <font>
          <color auto="1"/>
        </font>
      </dxf>
    </rfmt>
    <rcc rId="0" sId="1" dxf="1">
      <nc r="A12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13851306.4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4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rfmt sheetId="1" xfDxf="1" sqref="A12:XFD12" start="0" length="0">
      <dxf>
        <font>
          <color auto="1"/>
        </font>
      </dxf>
    </rfmt>
    <rcc rId="0" sId="1" dxf="1">
      <nc r="A12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478107.38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5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rfmt sheetId="1" xfDxf="1" sqref="A12:XFD12" start="0" length="0">
      <dxf>
        <font>
          <color auto="1"/>
        </font>
      </dxf>
    </rfmt>
    <rcc rId="0" sId="1" dxf="1">
      <nc r="A12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5115.04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4482872.72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6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rfmt sheetId="1" xfDxf="1" sqref="A12:XFD12" start="0" length="0">
      <dxf>
        <font>
          <color auto="1"/>
        </font>
      </dxf>
    </rfmt>
    <rcc rId="0" sId="1" dxf="1">
      <nc r="A12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175060.71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7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rfmt sheetId="1" xfDxf="1" sqref="A12:XFD12" start="0" length="0">
      <dxf>
        <font>
          <color auto="1"/>
        </font>
      </dxf>
    </rfmt>
    <rcc rId="0" sId="1" dxf="1">
      <nc r="A12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4572.01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12585587.43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8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rfmt sheetId="1" xfDxf="1" sqref="A12:XFD12" start="0" length="0">
      <dxf>
        <font>
          <color auto="1"/>
        </font>
      </dxf>
    </rfmt>
    <rcc rId="0" sId="1" dxf="1">
      <nc r="A12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4501.5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3948.6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13415599.550000001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09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rfmt sheetId="1" xfDxf="1" sqref="A12:XFD12" start="0" length="0">
      <dxf>
        <font>
          <color auto="1"/>
        </font>
      </dxf>
    </rfmt>
    <rcc rId="0" sId="1" dxf="1">
      <nc r="A12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5855.3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5094.2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2477741.62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0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rfmt sheetId="1" xfDxf="1" sqref="A12:XFD12" start="0" length="0">
      <dxf>
        <font>
          <color auto="1"/>
        </font>
      </dxf>
    </rfmt>
    <rcc rId="0" sId="1" dxf="1">
      <nc r="A12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6349.9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5365.6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1570163.16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1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rfmt sheetId="1" xfDxf="1" sqref="A12:XFD12" start="0" length="0">
      <dxf>
        <font>
          <color auto="1"/>
        </font>
      </dxf>
    </rfmt>
    <rcc rId="0" sId="1" dxf="1">
      <nc r="A12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13758.2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11788.7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3064200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2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rfmt sheetId="1" xfDxf="1" sqref="A12:XFD12" start="0" length="0">
      <dxf>
        <font>
          <color auto="1"/>
        </font>
      </dxf>
    </rfmt>
    <rcc rId="0" sId="1" dxf="1">
      <nc r="A12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3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rfmt sheetId="1" xfDxf="1" sqref="A12:XFD12" start="0" length="0">
      <dxf>
        <font>
          <color auto="1"/>
        </font>
      </dxf>
    </rfmt>
    <rcc rId="0" sId="1" dxf="1">
      <nc r="A12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28069036.129999999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4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rfmt sheetId="1" xfDxf="1" sqref="A12:XFD12" start="0" length="0">
      <dxf>
        <font>
          <color auto="1"/>
        </font>
      </dxf>
    </rfmt>
    <rcc rId="0" sId="1" dxf="1">
      <nc r="A12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468900.3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5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rfmt sheetId="1" xfDxf="1" sqref="A12:XFD12" start="0" length="0">
      <dxf>
        <font>
          <color auto="1"/>
        </font>
      </dxf>
    </rfmt>
    <rcc rId="0" sId="1" dxf="1">
      <nc r="A12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568403.56999999995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6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rfmt sheetId="1" xfDxf="1" sqref="A12:XFD12" start="0" length="0">
      <dxf>
        <font>
          <color auto="1"/>
        </font>
      </dxf>
    </rfmt>
    <rcc rId="0" sId="1" dxf="1">
      <nc r="A12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366947.39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7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rfmt sheetId="1" xfDxf="1" sqref="A12:XFD12" start="0" length="0">
      <dxf>
        <font>
          <color auto="1"/>
        </font>
      </dxf>
    </rfmt>
    <rcc rId="0" sId="1" dxf="1">
      <nc r="A12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240179.26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8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rfmt sheetId="1" xfDxf="1" sqref="A12:XFD12" start="0" length="0">
      <dxf>
        <font>
          <color auto="1"/>
        </font>
      </dxf>
    </rfmt>
    <rcc rId="0" sId="1" dxf="1">
      <nc r="A12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255605.26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19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rfmt sheetId="1" xfDxf="1" sqref="A12:XFD12" start="0" length="0">
      <dxf>
        <font>
          <color auto="1"/>
        </font>
      </dxf>
    </rfmt>
    <rcc rId="0" sId="1" dxf="1">
      <nc r="A12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258286.28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0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rfmt sheetId="1" xfDxf="1" sqref="A12:XFD12" start="0" length="0">
      <dxf>
        <font>
          <color auto="1"/>
        </font>
      </dxf>
    </rfmt>
    <rcc rId="0" sId="1" dxf="1">
      <nc r="A12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1646081.59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1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rfmt sheetId="1" xfDxf="1" sqref="A12:XFD12" start="0" length="0">
      <dxf>
        <font>
          <color auto="1"/>
        </font>
      </dxf>
    </rfmt>
    <rcc rId="0" sId="1" dxf="1">
      <nc r="A12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3972.3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256260.72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2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rfmt sheetId="1" xfDxf="1" sqref="A12:XFD12" start="0" length="0">
      <dxf>
        <font>
          <color auto="1"/>
        </font>
      </dxf>
    </rfmt>
    <rcc rId="0" sId="1" dxf="1">
      <nc r="A12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308881.90000000002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3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rfmt sheetId="1" xfDxf="1" sqref="A12:XFD12" start="0" length="0">
      <dxf>
        <font>
          <color auto="1"/>
        </font>
      </dxf>
    </rfmt>
    <rcc rId="0" sId="1" dxf="1">
      <nc r="A12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166324.82999999999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4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rfmt sheetId="1" xfDxf="1" sqref="A12:XFD12" start="0" length="0">
      <dxf>
        <font>
          <color auto="1"/>
        </font>
      </dxf>
    </rfmt>
    <rcc rId="0" sId="1" dxf="1">
      <nc r="A12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9106387.1500000004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5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rfmt sheetId="1" xfDxf="1" sqref="A12:XFD12" start="0" length="0">
      <dxf>
        <font>
          <color auto="1"/>
        </font>
      </dxf>
    </rfmt>
    <rcc rId="0" sId="1" dxf="1">
      <nc r="A12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375121.72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6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rfmt sheetId="1" xfDxf="1" sqref="A12:XFD12" start="0" length="0">
      <dxf>
        <font>
          <color auto="1"/>
        </font>
      </dxf>
    </rfmt>
    <rcc rId="0" sId="1" dxf="1">
      <nc r="A12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11166315.140000001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7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rfmt sheetId="1" xfDxf="1" sqref="A12:XFD12" start="0" length="0">
      <dxf>
        <font>
          <color auto="1"/>
        </font>
      </dxf>
    </rfmt>
    <rcc rId="0" sId="1" dxf="1">
      <nc r="A12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408557.23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8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rfmt sheetId="1" xfDxf="1" sqref="A12:XFD12" start="0" length="0">
      <dxf>
        <font>
          <color auto="1"/>
        </font>
      </dxf>
    </rfmt>
    <rcc rId="0" sId="1" dxf="1">
      <nc r="A12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497660.72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29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rfmt sheetId="1" xfDxf="1" sqref="A12:XFD12" start="0" length="0">
      <dxf>
        <font>
          <color auto="1"/>
        </font>
      </dxf>
    </rfmt>
    <rcc rId="0" sId="1" dxf="1">
      <nc r="A12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10584153.949999999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0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rfmt sheetId="1" xfDxf="1" sqref="A12:XFD12" start="0" length="0">
      <dxf>
        <font>
          <color auto="1"/>
        </font>
      </dxf>
    </rfmt>
    <rcc rId="0" sId="1" dxf="1">
      <nc r="A12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6829258.1399999997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1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rfmt sheetId="1" xfDxf="1" sqref="A12:XFD12" start="0" length="0">
      <dxf>
        <font>
          <color auto="1"/>
        </font>
      </dxf>
    </rfmt>
    <rcc rId="0" sId="1" dxf="1">
      <nc r="A12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3419.8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3054.9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4363310.67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2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rfmt sheetId="1" xfDxf="1" sqref="A12:XFD12" start="0" length="0">
      <dxf>
        <font>
          <color auto="1"/>
        </font>
      </dxf>
    </rfmt>
    <rcc rId="0" sId="1" dxf="1">
      <nc r="A12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10953.6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9134.7000000000007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5682333.0800000001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3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rfmt sheetId="1" xfDxf="1" sqref="A12:XFD12" start="0" length="0">
      <dxf>
        <font>
          <color auto="1"/>
        </font>
      </dxf>
    </rfmt>
    <rcc rId="0" sId="1" dxf="1">
      <nc r="A12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127708.74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4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rfmt sheetId="1" xfDxf="1" sqref="A12:XFD12" start="0" length="0">
      <dxf>
        <font>
          <color auto="1"/>
        </font>
      </dxf>
    </rfmt>
    <rcc rId="0" sId="1" dxf="1">
      <nc r="A12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803592.51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5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rfmt sheetId="1" xfDxf="1" sqref="A12:XFD12" start="0" length="0">
      <dxf>
        <font>
          <color auto="1"/>
        </font>
      </dxf>
    </rfmt>
    <rcc rId="0" sId="1" dxf="1">
      <nc r="A12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5801283.21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6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rfmt sheetId="1" xfDxf="1" sqref="A12:XFD12" start="0" length="0">
      <dxf>
        <font>
          <color auto="1"/>
        </font>
      </dxf>
    </rfmt>
    <rcc rId="0" sId="1" dxf="1">
      <nc r="A12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5371.2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8087933.2699999996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2613502.48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ROUND(L12-M12-N12-O12,2)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7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rfmt sheetId="1" xfDxf="1" sqref="A12:XFD12" start="0" length="0">
      <dxf>
        <font>
          <color auto="1"/>
        </font>
      </dxf>
    </rfmt>
    <rcc rId="0" sId="1" dxf="1">
      <nc r="A12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2227.8000000000002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1922.4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2856813.8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8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rfmt sheetId="1" xfDxf="1" sqref="A12:XFD12" start="0" length="0">
      <dxf>
        <font>
          <color auto="1"/>
        </font>
      </dxf>
    </rfmt>
    <rcc rId="0" sId="1" dxf="1">
      <nc r="A12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6018.6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5444.2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13039027.199999999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39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rfmt sheetId="1" xfDxf="1" sqref="A12:XFD12" start="0" length="0">
      <dxf>
        <font>
          <color auto="1"/>
        </font>
      </dxf>
    </rfmt>
    <rcc rId="0" sId="1" dxf="1">
      <nc r="A12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6005.8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5427.7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9269029.3300000001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0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rfmt sheetId="1" xfDxf="1" sqref="A12:XFD12" start="0" length="0">
      <dxf>
        <font>
          <color auto="1"/>
        </font>
      </dxf>
    </rfmt>
    <rcc rId="0" sId="1" dxf="1">
      <nc r="A12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6483.6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3739.4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5933410.25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1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rfmt sheetId="1" xfDxf="1" sqref="A12:XFD12" start="0" length="0">
      <dxf>
        <font>
          <color auto="1"/>
        </font>
      </dxf>
    </rfmt>
    <rcc rId="0" sId="1" dxf="1">
      <nc r="A12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52124.72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2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rfmt sheetId="1" xfDxf="1" sqref="A12:XFD12" start="0" length="0">
      <dxf>
        <font>
          <color auto="1"/>
        </font>
      </dxf>
    </rfmt>
    <rcc rId="0" sId="1" dxf="1">
      <nc r="A12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581336.56000000006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3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rfmt sheetId="1" xfDxf="1" sqref="A12:XFD12" start="0" length="0">
      <dxf>
        <font>
          <color auto="1"/>
        </font>
      </dxf>
    </rfmt>
    <rcc rId="0" sId="1" dxf="1">
      <nc r="A12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111743487.73999999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4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rfmt sheetId="1" xfDxf="1" sqref="A12:XFD12" start="0" length="0">
      <dxf>
        <font>
          <color auto="1"/>
        </font>
      </dxf>
    </rfmt>
    <rcc rId="0" sId="1" dxf="1">
      <nc r="A12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6399.81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4925.8100000000004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5672044.8099999996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5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rfmt sheetId="1" xfDxf="1" sqref="A12:XFD12" start="0" length="0">
      <dxf>
        <font>
          <color auto="1"/>
        </font>
      </dxf>
    </rfmt>
    <rcc rId="0" sId="1" dxf="1">
      <nc r="A12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5671985.6100000003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6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rfmt sheetId="1" xfDxf="1" sqref="A12:XFD12" start="0" length="0">
      <dxf>
        <font>
          <color auto="1"/>
        </font>
      </dxf>
    </rfmt>
    <rcc rId="0" sId="1" dxf="1">
      <nc r="A12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12696.6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11311075.640000001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7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rfmt sheetId="1" xfDxf="1" sqref="A12:XFD12" start="0" length="0">
      <dxf>
        <font>
          <color auto="1"/>
        </font>
      </dxf>
    </rfmt>
    <rcc rId="0" sId="1" dxf="1">
      <nc r="A12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101907.83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8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rfmt sheetId="1" xfDxf="1" sqref="A12:XFD12" start="0" length="0">
      <dxf>
        <font>
          <color auto="1"/>
        </font>
      </dxf>
    </rfmt>
    <rcc rId="0" sId="1" dxf="1">
      <nc r="A12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5093.1000000000004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4564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15679036.210000001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49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rfmt sheetId="1" xfDxf="1" sqref="A12:XFD12" start="0" length="0">
      <dxf>
        <font>
          <color auto="1"/>
        </font>
      </dxf>
    </rfmt>
    <rcc rId="0" sId="1" dxf="1">
      <nc r="A12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1280.5999999999999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1091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1112136.8999999999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0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rfmt sheetId="1" xfDxf="1" sqref="A12:XFD12" start="0" length="0">
      <dxf>
        <font>
          <color auto="1"/>
        </font>
      </dxf>
    </rfmt>
    <rcc rId="0" sId="1" dxf="1">
      <nc r="A12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793438.34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1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rfmt sheetId="1" xfDxf="1" sqref="A12:XFD12" start="0" length="0">
      <dxf>
        <font>
          <color auto="1"/>
        </font>
      </dxf>
    </rfmt>
    <rcc rId="0" sId="1" dxf="1">
      <nc r="A12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33243648.079999998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2" sId="1" ref="A13:XFD13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rfmt sheetId="1" xfDxf="1" sqref="A13:XFD13" start="0" length="0">
      <dxf>
        <font>
          <color auto="1"/>
        </font>
      </dxf>
    </rfmt>
    <rcc rId="0" sId="1" dxf="1">
      <nc r="A13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4114.3999999999996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3480.8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8715117.9299999997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3" sId="1" ref="A13:XFD13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rfmt sheetId="1" xfDxf="1" sqref="A13:XFD13" start="0" length="0">
      <dxf>
        <font>
          <color auto="1"/>
        </font>
      </dxf>
    </rfmt>
    <rcc rId="0" sId="1" dxf="1">
      <nc r="A13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3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3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3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3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3">
        <v>7139.9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3">
        <v>6112.59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3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3">
        <v>24574394.77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3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3">
        <f>ROUND(L13-N13-O13,2)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3">
        <f>L13/J13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3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3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4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rfmt sheetId="1" xfDxf="1" sqref="A12:XFD12" start="0" length="0">
      <dxf>
        <font>
          <color auto="1"/>
        </font>
      </dxf>
    </rfmt>
    <rcc rId="0" sId="1" dxf="1">
      <nc r="A12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3640.9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3304.3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6800146.7800000003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5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rfmt sheetId="1" xfDxf="1" sqref="A12:XFD12" start="0" length="0">
      <dxf>
        <font>
          <color auto="1"/>
        </font>
      </dxf>
    </rfmt>
    <rcc rId="0" sId="1" dxf="1">
      <nc r="A12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4096.8999999999996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379750.45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6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rfmt sheetId="1" xfDxf="1" sqref="A12:XFD12" start="0" length="0">
      <dxf>
        <font>
          <color auto="1"/>
        </font>
      </dxf>
    </rfmt>
    <rcc rId="0" sId="1" dxf="1">
      <nc r="A12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4551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4135.8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495684.6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7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rfmt sheetId="1" xfDxf="1" sqref="A12:XFD12" start="0" length="0">
      <dxf>
        <font>
          <color auto="1"/>
        </font>
      </dxf>
    </rfmt>
    <rcc rId="0" sId="1" dxf="1">
      <nc r="A12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1446655.94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8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rfmt sheetId="1" xfDxf="1" sqref="A12:XFD12" start="0" length="0">
      <dxf>
        <font>
          <color auto="1"/>
        </font>
      </dxf>
    </rfmt>
    <rcc rId="0" sId="1" dxf="1">
      <nc r="A12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382177.13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59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rfmt sheetId="1" xfDxf="1" sqref="A12:XFD12" start="0" length="0">
      <dxf>
        <font>
          <color auto="1"/>
        </font>
      </dxf>
    </rfmt>
    <rcc rId="0" sId="1" dxf="1">
      <nc r="A12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510156.53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0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rfmt sheetId="1" xfDxf="1" sqref="A12:XFD12" start="0" length="0">
      <dxf>
        <font>
          <color auto="1"/>
        </font>
      </dxf>
    </rfmt>
    <rcc rId="0" sId="1" dxf="1">
      <nc r="A12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2857625.34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1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rfmt sheetId="1" xfDxf="1" sqref="A12:XFD12" start="0" length="0">
      <dxf>
        <font>
          <color auto="1"/>
        </font>
      </dxf>
    </rfmt>
    <rcc rId="0" sId="1" dxf="1">
      <nc r="A12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97427.48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2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rfmt sheetId="1" xfDxf="1" sqref="A12:XFD12" start="0" length="0">
      <dxf>
        <font>
          <color auto="1"/>
        </font>
      </dxf>
    </rfmt>
    <rcc rId="0" sId="1" dxf="1">
      <nc r="A12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425967.68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3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rfmt sheetId="1" xfDxf="1" sqref="A12:XFD12" start="0" length="0">
      <dxf>
        <font>
          <color auto="1"/>
        </font>
      </dxf>
    </rfmt>
    <rcc rId="0" sId="1" dxf="1">
      <nc r="A12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2309.1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2858461.46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4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rfmt sheetId="1" xfDxf="1" sqref="A12:XFD12" start="0" length="0">
      <dxf>
        <font>
          <color auto="1"/>
        </font>
      </dxf>
    </rfmt>
    <rcc rId="0" sId="1" dxf="1">
      <nc r="A12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2661.4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1965.3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2859019.29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5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rfmt sheetId="1" xfDxf="1" sqref="A12:XFD12" start="0" length="0">
      <dxf>
        <font>
          <color auto="1"/>
        </font>
      </dxf>
    </rfmt>
    <rcc rId="0" sId="1" dxf="1">
      <nc r="A12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7649.4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4999.5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12326098.720000001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6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rfmt sheetId="1" xfDxf="1" sqref="A12:XFD12" start="0" length="0">
      <dxf>
        <font>
          <color auto="1"/>
        </font>
      </dxf>
    </rfmt>
    <rcc rId="0" sId="1" dxf="1">
      <nc r="A12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7513.9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6670.2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25590989.879999999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7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rfmt sheetId="1" xfDxf="1" sqref="A12:XFD12" start="0" length="0">
      <dxf>
        <font>
          <color auto="1"/>
        </font>
      </dxf>
    </rfmt>
    <rcc rId="0" sId="1" dxf="1">
      <nc r="A12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4499.8999999999996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2710.6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4893515.5599999996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8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rfmt sheetId="1" xfDxf="1" sqref="A12:XFD12" start="0" length="0">
      <dxf>
        <font>
          <color auto="1"/>
        </font>
      </dxf>
    </rfmt>
    <rcc rId="0" sId="1" dxf="1">
      <nc r="A12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243548.1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69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rfmt sheetId="1" xfDxf="1" sqref="A12:XFD12" start="0" length="0">
      <dxf>
        <font>
          <color auto="1"/>
        </font>
      </dxf>
    </rfmt>
    <rcc rId="0" sId="1" dxf="1">
      <nc r="A12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22433739.510000002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70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rfmt sheetId="1" xfDxf="1" sqref="A12:XFD12" start="0" length="0">
      <dxf>
        <font>
          <color auto="1"/>
        </font>
      </dxf>
    </rfmt>
    <rcc rId="0" sId="1" dxf="1">
      <nc r="A12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2861797.46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771" sId="1" ref="A12:XFD12" action="deleteRow">
    <undo index="27" exp="ref" v="1" dr="P12" r="P11" sId="1"/>
    <undo index="27" exp="ref" v="1" dr="O12" r="O11" sId="1"/>
    <undo index="27" exp="ref" v="1" dr="N12" r="N11" sId="1"/>
    <undo index="27" exp="ref" v="1" dr="M12" r="M11" sId="1"/>
    <undo index="27" exp="ref" v="1" dr="L12" r="L11" sId="1"/>
    <undo index="27" exp="ref" v="1" dr="K12" r="K11" sId="1"/>
    <undo index="27" exp="ref" v="1" dr="J12" r="J11" sId="1"/>
    <undo index="27" exp="ref" v="1" dr="I12" r="I11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EAF859A1_C849_47DE_A5E8_EB71276B45A2_.wvu.PrintTitles" hidden="1" oldHidden="1">
    <formula>перечень!$4:$7</formula>
  </rdn>
  <rdn rId="0" localSheetId="1" customView="1" name="Z_EAF859A1_C849_47DE_A5E8_EB71276B45A2_.wvu.Rows" hidden="1" oldHidden="1">
    <formula>перечень!$1:$1,перечень!$39:$212,перечень!$215:$766,перечень!$793:$968,перечень!$971:$1360,перечень!$1371:$1477</formula>
  </rdn>
  <rdn rId="0" localSheetId="1" customView="1" name="Z_EAF859A1_C849_47DE_A5E8_EB71276B45A2_.wvu.FilterData" hidden="1" oldHidden="1">
    <formula>перечень!$A$7:$HF$1477</formula>
  </rdn>
  <rdn rId="0" localSheetId="2" customView="1" name="Z_EAF859A1_C849_47DE_A5E8_EB71276B45A2_.wvu.FilterData" hidden="1" oldHidden="1">
    <formula>Лист1!$A$1:$N$915</formula>
  </rdn>
  <rcv guid="{EAF859A1-C849-47DE-A5E8-EB71276B45A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F859A1-C849-47DE-A5E8-EB71276B45A2}" action="delete"/>
  <rdn rId="0" localSheetId="1" customView="1" name="Z_EAF859A1_C849_47DE_A5E8_EB71276B45A2_.wvu.PrintTitles" hidden="1" oldHidden="1">
    <formula>перечень!$4:$7</formula>
    <oldFormula>перечень!$4:$7</oldFormula>
  </rdn>
  <rdn rId="0" localSheetId="1" customView="1" name="Z_EAF859A1_C849_47DE_A5E8_EB71276B45A2_.wvu.Rows" hidden="1" oldHidden="1">
    <formula>перечень!$1:$1,перечень!$39:$212,перечень!$215:$766,перечень!$793:$968,перечень!$971:$1360,перечень!$1371:$1477</formula>
    <oldFormula>перечень!$1:$1,перечень!$39:$212,перечень!$215:$766,перечень!$793:$968,перечень!$971:$1360,перечень!$1371:$1477</oldFormula>
  </rdn>
  <rdn rId="0" localSheetId="1" customView="1" name="Z_EAF859A1_C849_47DE_A5E8_EB71276B45A2_.wvu.FilterData" hidden="1" oldHidden="1">
    <formula>перечень!$A$7:$HF$1477</formula>
    <oldFormula>перечень!$A$7:$HF$1477</oldFormula>
  </rdn>
  <rdn rId="0" localSheetId="2" customView="1" name="Z_EAF859A1_C849_47DE_A5E8_EB71276B45A2_.wvu.FilterData" hidden="1" oldHidden="1">
    <formula>Лист1!$A$1:$N$915</formula>
    <oldFormula>Лист1!$A$1:$N$915</oldFormula>
  </rdn>
  <rcv guid="{EAF859A1-C849-47DE-A5E8-EB71276B45A2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773" sId="1" ref="A81:XFD81" action="deleteRow">
    <rfmt sheetId="1" xfDxf="1" sqref="A81:XFD81" start="0" length="0">
      <dxf>
        <font>
          <color auto="1"/>
        </font>
      </dxf>
    </rfmt>
    <rcc rId="0" sId="1" dxf="1">
      <nc r="A81">
        <v>63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ул. Парковая, д. 1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1">
        <v>1983</v>
      </nc>
      <ndxf>
        <font>
          <sz val="10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1" start="0" length="0">
      <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Панельный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1">
        <v>9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1">
        <v>6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1">
        <v>14393.41</v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1">
        <v>12681.54</v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1">
        <v>834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1">
        <v>2958073.88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81">
        <f>ROUND(L81-N81-O81,2)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1">
        <f>L81/J81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1">
        <v>12868.94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81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7774" sId="1" ref="A87:XFD87" action="deleteRow">
    <rfmt sheetId="1" xfDxf="1" sqref="A87:XFD87" start="0" length="0">
      <dxf>
        <font>
          <color auto="1"/>
        </font>
      </dxf>
    </rfmt>
    <rcc rId="0" sId="1" dxf="1">
      <nc r="A87">
        <v>70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ул. Парковая, д. 7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87">
        <v>1984</v>
      </nc>
      <ndxf>
        <font>
          <sz val="10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7" start="0" length="0">
      <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7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Панельный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7">
        <v>9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7">
        <v>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87">
        <v>4774.8</v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87">
        <v>4127.42</v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7">
        <v>237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7">
        <v>974152.08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87">
        <f>ROUND(L87-N87-O87,2)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7">
        <f>L87/J87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7">
        <v>12868.94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87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7775" sId="1" ref="A87:XFD87" action="deleteRow">
    <rfmt sheetId="1" xfDxf="1" sqref="A87:XFD87" start="0" length="0">
      <dxf>
        <font>
          <color auto="1"/>
        </font>
      </dxf>
    </rfmt>
    <rcc rId="0" sId="1" dxf="1">
      <nc r="A87">
        <v>71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ул. Парковая, д. 7А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87">
        <v>1984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87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87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Панельный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87">
        <v>9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87">
        <v>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87">
        <v>4664.33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87">
        <v>4090.8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87">
        <v>72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87">
        <v>974136.76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8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87">
        <f>ROUND(L87-N87-O87,2)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87">
        <f>L87/J87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alignment horizontal="center" vertical="center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87">
        <v>12868.94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87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horizontal="center" vertical="center"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7776" sId="1">
    <oc r="A81">
      <v>64</v>
    </oc>
    <nc r="A81">
      <v>63</v>
    </nc>
  </rcc>
  <rcc rId="17777" sId="1">
    <oc r="A82">
      <v>65</v>
    </oc>
    <nc r="A82">
      <v>64</v>
    </nc>
  </rcc>
  <rcc rId="17778" sId="1">
    <oc r="A83">
      <v>66</v>
    </oc>
    <nc r="A83">
      <v>65</v>
    </nc>
  </rcc>
  <rcc rId="17779" sId="1">
    <oc r="A84">
      <v>67</v>
    </oc>
    <nc r="A84">
      <v>66</v>
    </nc>
  </rcc>
  <rcc rId="17780" sId="1">
    <oc r="A85">
      <v>68</v>
    </oc>
    <nc r="A85">
      <v>67</v>
    </nc>
  </rcc>
  <rcc rId="17781" sId="1">
    <oc r="A86">
      <v>69</v>
    </oc>
    <nc r="A86">
      <v>68</v>
    </nc>
  </rcc>
  <rcc rId="17782" sId="1">
    <oc r="A87">
      <v>72</v>
    </oc>
    <nc r="A87">
      <v>69</v>
    </nc>
  </rcc>
  <rcc rId="17783" sId="1">
    <oc r="A88">
      <v>73</v>
    </oc>
    <nc r="A88">
      <v>70</v>
    </nc>
  </rcc>
  <rcc rId="17784" sId="1">
    <oc r="A89">
      <v>74</v>
    </oc>
    <nc r="A89">
      <v>71</v>
    </nc>
  </rcc>
  <rcc rId="17785" sId="1">
    <oc r="A90">
      <v>75</v>
    </oc>
    <nc r="A90">
      <v>72</v>
    </nc>
  </rcc>
  <rcc rId="17786" sId="1">
    <oc r="A91">
      <v>76</v>
    </oc>
    <nc r="A91">
      <v>73</v>
    </nc>
  </rcc>
  <rcc rId="17787" sId="1">
    <oc r="A92">
      <v>77</v>
    </oc>
    <nc r="A92">
      <v>74</v>
    </nc>
  </rcc>
  <rcc rId="17788" sId="1">
    <oc r="A93">
      <v>78</v>
    </oc>
    <nc r="A93">
      <v>75</v>
    </nc>
  </rcc>
  <rcc rId="17789" sId="1">
    <oc r="A96">
      <v>79</v>
    </oc>
    <nc r="A96">
      <v>76</v>
    </nc>
  </rcc>
  <rcc rId="17790" sId="1">
    <oc r="A97">
      <v>80</v>
    </oc>
    <nc r="A97">
      <v>77</v>
    </nc>
  </rcc>
  <rcc rId="17791" sId="1">
    <oc r="A98">
      <v>81</v>
    </oc>
    <nc r="A98">
      <v>78</v>
    </nc>
  </rcc>
  <rcc rId="17792" sId="1">
    <oc r="A99">
      <v>82</v>
    </oc>
    <nc r="A99">
      <v>79</v>
    </nc>
  </rcc>
  <rcc rId="17793" sId="1">
    <oc r="A100">
      <v>83</v>
    </oc>
    <nc r="A100">
      <v>80</v>
    </nc>
  </rcc>
  <rcc rId="17794" sId="1">
    <oc r="A101">
      <v>84</v>
    </oc>
    <nc r="A101">
      <v>81</v>
    </nc>
  </rcc>
  <rcc rId="17795" sId="1">
    <oc r="A102">
      <v>85</v>
    </oc>
    <nc r="A102">
      <v>82</v>
    </nc>
  </rcc>
  <rcc rId="17796" sId="1">
    <oc r="A103">
      <v>86</v>
    </oc>
    <nc r="A103">
      <v>83</v>
    </nc>
  </rcc>
  <rcc rId="17797" sId="1">
    <oc r="A104">
      <v>87</v>
    </oc>
    <nc r="A104">
      <v>84</v>
    </nc>
  </rcc>
  <rcc rId="17798" sId="1">
    <oc r="A105">
      <v>88</v>
    </oc>
    <nc r="A105">
      <v>85</v>
    </nc>
  </rcc>
  <rcc rId="17799" sId="1">
    <oc r="A106">
      <v>89</v>
    </oc>
    <nc r="A106">
      <v>86</v>
    </nc>
  </rcc>
  <rcc rId="17800" sId="1">
    <oc r="A107">
      <v>90</v>
    </oc>
    <nc r="A107">
      <v>87</v>
    </nc>
  </rcc>
  <rcc rId="17801" sId="1">
    <oc r="A108">
      <v>91</v>
    </oc>
    <nc r="A108">
      <v>88</v>
    </nc>
  </rcc>
  <rcc rId="17802" sId="1">
    <oc r="A109">
      <v>92</v>
    </oc>
    <nc r="A109">
      <v>89</v>
    </nc>
  </rcc>
  <rcc rId="17803" sId="1">
    <oc r="A110">
      <v>93</v>
    </oc>
    <nc r="A110">
      <v>90</v>
    </nc>
  </rcc>
  <rcc rId="17804" sId="1">
    <oc r="A111">
      <v>94</v>
    </oc>
    <nc r="A111">
      <v>91</v>
    </nc>
  </rcc>
  <rcc rId="17805" sId="1">
    <oc r="A114">
      <v>95</v>
    </oc>
    <nc r="A114">
      <v>92</v>
    </nc>
  </rcc>
  <rcc rId="17806" sId="1">
    <oc r="A115">
      <v>96</v>
    </oc>
    <nc r="A115">
      <v>93</v>
    </nc>
  </rcc>
  <rcc rId="17807" sId="1">
    <oc r="A116">
      <v>97</v>
    </oc>
    <nc r="A116">
      <v>94</v>
    </nc>
  </rcc>
  <rcc rId="17808" sId="1">
    <oc r="A117">
      <v>98</v>
    </oc>
    <nc r="A117">
      <v>95</v>
    </nc>
  </rcc>
  <rcc rId="17809" sId="1">
    <oc r="A118">
      <v>99</v>
    </oc>
    <nc r="A118">
      <v>96</v>
    </nc>
  </rcc>
  <rcc rId="17810" sId="1">
    <oc r="A119">
      <v>100</v>
    </oc>
    <nc r="A119">
      <v>97</v>
    </nc>
  </rcc>
  <rcc rId="17811" sId="1">
    <oc r="A120">
      <v>101</v>
    </oc>
    <nc r="A120">
      <v>98</v>
    </nc>
  </rcc>
  <rcc rId="17812" sId="1">
    <oc r="A121">
      <v>102</v>
    </oc>
    <nc r="A121">
      <v>99</v>
    </nc>
  </rcc>
  <rcc rId="17813" sId="1">
    <oc r="A122">
      <v>103</v>
    </oc>
    <nc r="A122">
      <v>100</v>
    </nc>
  </rcc>
  <rcc rId="17814" sId="1">
    <oc r="A123">
      <v>104</v>
    </oc>
    <nc r="A123">
      <v>101</v>
    </nc>
  </rcc>
  <rcc rId="17815" sId="1">
    <oc r="A124">
      <v>105</v>
    </oc>
    <nc r="A124">
      <v>102</v>
    </nc>
  </rcc>
  <rcc rId="17816" sId="1">
    <oc r="A125">
      <v>106</v>
    </oc>
    <nc r="A125">
      <v>103</v>
    </nc>
  </rcc>
  <rcc rId="17817" sId="1">
    <oc r="A126">
      <v>107</v>
    </oc>
    <nc r="A126">
      <v>104</v>
    </nc>
  </rcc>
  <rcc rId="17818" sId="1">
    <oc r="A127">
      <v>108</v>
    </oc>
    <nc r="A127">
      <v>105</v>
    </nc>
  </rcc>
  <rcc rId="17819" sId="1">
    <oc r="A128">
      <v>109</v>
    </oc>
    <nc r="A128">
      <v>106</v>
    </nc>
  </rcc>
  <rcc rId="17820" sId="1">
    <oc r="A129">
      <v>110</v>
    </oc>
    <nc r="A129">
      <v>107</v>
    </nc>
  </rcc>
  <rcc rId="17821" sId="1">
    <oc r="A130">
      <v>111</v>
    </oc>
    <nc r="A130">
      <v>108</v>
    </nc>
  </rcc>
  <rcc rId="17822" sId="1">
    <oc r="A131">
      <v>112</v>
    </oc>
    <nc r="A131">
      <v>109</v>
    </nc>
  </rcc>
  <rcc rId="17823" sId="1">
    <oc r="A132">
      <v>113</v>
    </oc>
    <nc r="A132">
      <v>110</v>
    </nc>
  </rcc>
  <rcc rId="17824" sId="1">
    <oc r="A133">
      <v>114</v>
    </oc>
    <nc r="A133">
      <v>111</v>
    </nc>
  </rcc>
  <rcc rId="17825" sId="1">
    <oc r="A134">
      <v>115</v>
    </oc>
    <nc r="A134">
      <v>112</v>
    </nc>
  </rcc>
  <rcc rId="17826" sId="1">
    <oc r="A135">
      <v>116</v>
    </oc>
    <nc r="A135">
      <v>113</v>
    </nc>
  </rcc>
  <rcc rId="17827" sId="1">
    <oc r="A136">
      <v>117</v>
    </oc>
    <nc r="A136">
      <v>114</v>
    </nc>
  </rcc>
  <rcc rId="17828" sId="1">
    <oc r="A137">
      <v>118</v>
    </oc>
    <nc r="A137">
      <v>115</v>
    </nc>
  </rcc>
  <rcc rId="17829" sId="1">
    <oc r="A138">
      <v>119</v>
    </oc>
    <nc r="A138">
      <v>116</v>
    </nc>
  </rcc>
  <rcc rId="17830" sId="1">
    <oc r="A139">
      <v>120</v>
    </oc>
    <nc r="A139">
      <v>117</v>
    </nc>
  </rcc>
  <rcc rId="17831" sId="1">
    <oc r="A140">
      <v>121</v>
    </oc>
    <nc r="A140">
      <v>118</v>
    </nc>
  </rcc>
  <rcc rId="17832" sId="1">
    <oc r="A141">
      <v>122</v>
    </oc>
    <nc r="A141">
      <v>119</v>
    </nc>
  </rcc>
  <rcc rId="17833" sId="1">
    <oc r="A142">
      <v>123</v>
    </oc>
    <nc r="A142">
      <v>120</v>
    </nc>
  </rcc>
  <rcc rId="17834" sId="1">
    <oc r="A143">
      <v>124</v>
    </oc>
    <nc r="A143">
      <v>121</v>
    </nc>
  </rcc>
  <rcc rId="17835" sId="1">
    <oc r="A144">
      <v>125</v>
    </oc>
    <nc r="A144">
      <v>122</v>
    </nc>
  </rcc>
  <rcc rId="17836" sId="1">
    <oc r="A145">
      <v>126</v>
    </oc>
    <nc r="A145">
      <v>123</v>
    </nc>
  </rcc>
  <rcc rId="17837" sId="1">
    <oc r="A146">
      <v>127</v>
    </oc>
    <nc r="A146">
      <v>124</v>
    </nc>
  </rcc>
  <rcc rId="17838" sId="1">
    <oc r="A147">
      <v>128</v>
    </oc>
    <nc r="A147">
      <v>125</v>
    </nc>
  </rcc>
  <rcc rId="17839" sId="1">
    <oc r="A148">
      <v>129</v>
    </oc>
    <nc r="A148">
      <v>126</v>
    </nc>
  </rcc>
  <rcc rId="17840" sId="1">
    <oc r="A149">
      <v>130</v>
    </oc>
    <nc r="A149">
      <v>127</v>
    </nc>
  </rcc>
  <rcc rId="17841" sId="1">
    <oc r="A150">
      <v>131</v>
    </oc>
    <nc r="A150">
      <v>128</v>
    </nc>
  </rcc>
  <rcc rId="17842" sId="1">
    <oc r="A151">
      <v>132</v>
    </oc>
    <nc r="A151">
      <v>129</v>
    </nc>
  </rcc>
  <rcc rId="17843" sId="1">
    <oc r="A152">
      <v>133</v>
    </oc>
    <nc r="A152">
      <v>130</v>
    </nc>
  </rcc>
  <rcc rId="17844" sId="1">
    <oc r="A153">
      <v>134</v>
    </oc>
    <nc r="A153">
      <v>131</v>
    </nc>
  </rcc>
  <rcc rId="17845" sId="1">
    <oc r="A154">
      <v>135</v>
    </oc>
    <nc r="A154">
      <v>132</v>
    </nc>
  </rcc>
  <rcc rId="17846" sId="1">
    <oc r="A155">
      <v>136</v>
    </oc>
    <nc r="A155">
      <v>133</v>
    </nc>
  </rcc>
  <rcc rId="17847" sId="1">
    <oc r="A156">
      <v>137</v>
    </oc>
    <nc r="A156">
      <v>134</v>
    </nc>
  </rcc>
  <rcc rId="17848" sId="1">
    <oc r="A157">
      <v>138</v>
    </oc>
    <nc r="A157">
      <v>135</v>
    </nc>
  </rcc>
  <rcc rId="17849" sId="1">
    <oc r="A158">
      <v>139</v>
    </oc>
    <nc r="A158">
      <v>136</v>
    </nc>
  </rcc>
  <rcc rId="17850" sId="1">
    <oc r="A159">
      <v>140</v>
    </oc>
    <nc r="A159">
      <v>137</v>
    </nc>
  </rcc>
  <rcc rId="17851" sId="1">
    <oc r="A160">
      <v>141</v>
    </oc>
    <nc r="A160">
      <v>138</v>
    </nc>
  </rcc>
  <rcc rId="17852" sId="1">
    <oc r="A161">
      <v>142</v>
    </oc>
    <nc r="A161">
      <v>139</v>
    </nc>
  </rcc>
  <rcc rId="17853" sId="1">
    <oc r="A162">
      <v>143</v>
    </oc>
    <nc r="A162">
      <v>140</v>
    </nc>
  </rcc>
  <rcc rId="17854" sId="1">
    <oc r="A163">
      <v>144</v>
    </oc>
    <nc r="A163">
      <v>141</v>
    </nc>
  </rcc>
  <rcc rId="17855" sId="1">
    <oc r="A164">
      <v>145</v>
    </oc>
    <nc r="A164">
      <v>142</v>
    </nc>
  </rcc>
  <rcc rId="17856" sId="1">
    <oc r="A165">
      <v>146</v>
    </oc>
    <nc r="A165">
      <v>143</v>
    </nc>
  </rcc>
  <rcc rId="17857" sId="1">
    <oc r="A166">
      <v>147</v>
    </oc>
    <nc r="A166">
      <v>144</v>
    </nc>
  </rcc>
  <rcc rId="17858" sId="1">
    <oc r="A169">
      <v>148</v>
    </oc>
    <nc r="A169">
      <v>145</v>
    </nc>
  </rcc>
  <rcc rId="17859" sId="1">
    <oc r="A170">
      <v>149</v>
    </oc>
    <nc r="A170">
      <v>146</v>
    </nc>
  </rcc>
  <rcc rId="17860" sId="1">
    <oc r="A171">
      <v>150</v>
    </oc>
    <nc r="A171">
      <v>147</v>
    </nc>
  </rcc>
  <rcc rId="17861" sId="1">
    <oc r="A172">
      <v>151</v>
    </oc>
    <nc r="A172">
      <v>148</v>
    </nc>
  </rcc>
  <rcc rId="17862" sId="1">
    <oc r="A173">
      <v>152</v>
    </oc>
    <nc r="A173">
      <v>149</v>
    </nc>
  </rcc>
  <rcc rId="17863" sId="1">
    <oc r="A174">
      <v>153</v>
    </oc>
    <nc r="A174">
      <v>150</v>
    </nc>
  </rcc>
  <rcc rId="17864" sId="1">
    <oc r="A175">
      <v>154</v>
    </oc>
    <nc r="A175">
      <v>151</v>
    </nc>
  </rcc>
  <rcc rId="17865" sId="1">
    <oc r="A176">
      <v>155</v>
    </oc>
    <nc r="A176">
      <v>152</v>
    </nc>
  </rcc>
  <rcc rId="17866" sId="1">
    <oc r="A177">
      <v>156</v>
    </oc>
    <nc r="A177">
      <v>153</v>
    </nc>
  </rcc>
  <rcc rId="17867" sId="1">
    <oc r="A178">
      <v>157</v>
    </oc>
    <nc r="A178">
      <v>154</v>
    </nc>
  </rcc>
  <rcc rId="17868" sId="1">
    <oc r="A179">
      <v>158</v>
    </oc>
    <nc r="A179">
      <v>155</v>
    </nc>
  </rcc>
  <rcc rId="17869" sId="1">
    <oc r="A180">
      <v>159</v>
    </oc>
    <nc r="A180">
      <v>156</v>
    </nc>
  </rcc>
  <rcc rId="17870" sId="1">
    <oc r="A181">
      <v>160</v>
    </oc>
    <nc r="A181">
      <v>157</v>
    </nc>
  </rcc>
  <rcc rId="17871" sId="1">
    <oc r="A182">
      <v>161</v>
    </oc>
    <nc r="A182">
      <v>158</v>
    </nc>
  </rcc>
  <rcc rId="17872" sId="1">
    <oc r="A183">
      <v>162</v>
    </oc>
    <nc r="A183">
      <v>159</v>
    </nc>
  </rcc>
  <rcc rId="17873" sId="1">
    <oc r="A184">
      <v>163</v>
    </oc>
    <nc r="A184">
      <v>160</v>
    </nc>
  </rcc>
  <rcc rId="17874" sId="1">
    <oc r="A185">
      <v>164</v>
    </oc>
    <nc r="A185">
      <v>161</v>
    </nc>
  </rcc>
  <rcc rId="17875" sId="1">
    <oc r="A186">
      <v>165</v>
    </oc>
    <nc r="A186">
      <v>162</v>
    </nc>
  </rcc>
  <rcc rId="17876" sId="1">
    <oc r="A187">
      <v>166</v>
    </oc>
    <nc r="A187">
      <v>163</v>
    </nc>
  </rcc>
  <rcc rId="17877" sId="1">
    <oc r="A188">
      <v>167</v>
    </oc>
    <nc r="A188">
      <v>164</v>
    </nc>
  </rcc>
  <rcc rId="17878" sId="1">
    <oc r="A189">
      <v>168</v>
    </oc>
    <nc r="A189">
      <v>165</v>
    </nc>
  </rcc>
  <rcc rId="17879" sId="1">
    <oc r="A190">
      <v>169</v>
    </oc>
    <nc r="A190">
      <v>166</v>
    </nc>
  </rcc>
  <rcc rId="17880" sId="1">
    <oc r="A191">
      <v>170</v>
    </oc>
    <nc r="A191">
      <v>167</v>
    </nc>
  </rcc>
  <rcc rId="17881" sId="1">
    <oc r="A192">
      <v>171</v>
    </oc>
    <nc r="A192">
      <v>168</v>
    </nc>
  </rcc>
  <rcc rId="17882" sId="1">
    <oc r="A193">
      <v>172</v>
    </oc>
    <nc r="A193">
      <v>169</v>
    </nc>
  </rcc>
  <rcc rId="17883" sId="1">
    <oc r="A194">
      <v>173</v>
    </oc>
    <nc r="A194">
      <v>170</v>
    </nc>
  </rcc>
  <rcc rId="17884" sId="1">
    <oc r="A195">
      <v>174</v>
    </oc>
    <nc r="A195">
      <v>171</v>
    </nc>
  </rcc>
  <rcc rId="17885" sId="1">
    <oc r="A196">
      <v>175</v>
    </oc>
    <nc r="A196">
      <v>172</v>
    </nc>
  </rcc>
  <rcc rId="17886" sId="1">
    <oc r="A197">
      <v>176</v>
    </oc>
    <nc r="A197">
      <v>173</v>
    </nc>
  </rcc>
  <rcc rId="17887" sId="1">
    <oc r="A198">
      <v>177</v>
    </oc>
    <nc r="A198">
      <v>174</v>
    </nc>
  </rcc>
  <rcc rId="17888" sId="1">
    <oc r="A201">
      <v>178</v>
    </oc>
    <nc r="A201">
      <v>175</v>
    </nc>
  </rcc>
  <rcc rId="17889" sId="1">
    <oc r="A253">
      <v>230</v>
    </oc>
    <nc r="A253">
      <v>227</v>
    </nc>
  </rcc>
  <rrc rId="17890" sId="1" ref="A206:XFD206" action="insertRow"/>
  <rcc rId="17891" sId="1">
    <nc r="B206" t="inlineStr">
      <is>
        <t>пр-кт. Победы, д. 12</t>
      </is>
    </nc>
  </rcc>
  <rcc rId="17892" sId="1">
    <nc r="C206">
      <v>1976</v>
    </nc>
  </rcc>
  <rcc rId="17893" sId="1">
    <nc r="E206" t="inlineStr">
      <is>
        <t>счет РО</t>
      </is>
    </nc>
  </rcc>
  <rcc rId="17894" sId="1">
    <nc r="F206" t="inlineStr">
      <is>
        <t>Иной</t>
      </is>
    </nc>
  </rcc>
  <rcc rId="17895" sId="1">
    <nc r="G206">
      <v>10</v>
    </nc>
  </rcc>
  <rcc rId="17896" sId="1">
    <nc r="H206">
      <v>1</v>
    </nc>
  </rcc>
  <rcc rId="17897" sId="1" numFmtId="4">
    <nc r="I206">
      <v>3635.6</v>
    </nc>
  </rcc>
  <rcc rId="17898" sId="1" numFmtId="4">
    <nc r="J206">
      <v>3293</v>
    </nc>
  </rcc>
  <rcc rId="17899" sId="1">
    <nc r="K206">
      <v>96</v>
    </nc>
  </rcc>
  <rcc rId="17900" sId="1" numFmtId="4">
    <nc r="M206">
      <v>0</v>
    </nc>
  </rcc>
  <rcc rId="17901" sId="1" numFmtId="4">
    <nc r="N206">
      <v>0</v>
    </nc>
  </rcc>
  <rcc rId="17902" sId="1" numFmtId="4">
    <nc r="O206">
      <v>0</v>
    </nc>
  </rcc>
  <rcc rId="17903" sId="1" numFmtId="4">
    <nc r="P206">
      <v>386276.65</v>
    </nc>
  </rcc>
  <rcc rId="17904" sId="1" numFmtId="4">
    <nc r="Q206">
      <v>117.30235347707259</v>
    </nc>
  </rcc>
  <rcc rId="17905" sId="1" numFmtId="4">
    <nc r="R206">
      <v>17657.14</v>
    </nc>
  </rcc>
  <rcc rId="17906" sId="1" numFmtId="19">
    <nc r="S206">
      <v>44561</v>
    </nc>
  </rcc>
  <rcc rId="17907" sId="1" numFmtId="4">
    <nc r="L206">
      <v>293676.49</v>
    </nc>
  </rcc>
  <rrc rId="17908" sId="1" ref="A1071:XFD1071" action="insertRow"/>
  <rcc rId="17909" sId="1" odxf="1" dxf="1">
    <nc r="A1071">
      <v>227</v>
    </nc>
    <odxf>
      <alignment wrapText="0"/>
    </odxf>
    <ndxf>
      <alignment wrapText="1"/>
    </ndxf>
  </rcc>
  <rcc rId="17910" sId="1">
    <nc r="B1071" t="inlineStr">
      <is>
        <t>ул. Нефтяников, д. 21</t>
      </is>
    </nc>
  </rcc>
  <rcc rId="17911" sId="1">
    <nc r="C1071">
      <v>1979</v>
    </nc>
  </rcc>
  <rcc rId="17912" sId="1">
    <nc r="E1071" t="inlineStr">
      <is>
        <t>счет РО</t>
      </is>
    </nc>
  </rcc>
  <rcc rId="17913" sId="1" odxf="1" dxf="1">
    <nc r="F1071" t="inlineStr">
      <is>
        <t>Иной</t>
      </is>
    </nc>
    <odxf/>
    <ndxf/>
  </rcc>
  <rcc rId="17914" sId="1">
    <nc r="G1071">
      <v>5</v>
    </nc>
  </rcc>
  <rcc rId="17915" sId="1">
    <nc r="H1071">
      <v>1</v>
    </nc>
  </rcc>
  <rcc rId="17916" sId="1" numFmtId="4">
    <nc r="I1071">
      <v>1697.2</v>
    </nc>
  </rcc>
  <rcc rId="17917" sId="1" numFmtId="4">
    <nc r="J1071">
      <v>1044.0999999999999</v>
    </nc>
  </rcc>
  <rcc rId="17918" sId="1">
    <nc r="K1071">
      <v>52</v>
    </nc>
  </rcc>
  <rcc rId="17919" sId="1" numFmtId="4">
    <nc r="L1071">
      <v>450988.97</v>
    </nc>
  </rcc>
  <rcc rId="17920" sId="1" odxf="1" dxf="1" numFmtId="4">
    <nc r="M1071">
      <v>0</v>
    </nc>
    <odxf/>
    <ndxf/>
  </rcc>
  <rcc rId="17921" sId="1" odxf="1" dxf="1" numFmtId="4">
    <nc r="N1071">
      <v>0</v>
    </nc>
    <odxf/>
    <ndxf/>
  </rcc>
  <rcc rId="17922" sId="1" odxf="1" dxf="1" numFmtId="4">
    <nc r="O1071">
      <v>0</v>
    </nc>
    <odxf/>
    <ndxf/>
  </rcc>
  <rcc rId="17923" sId="1" odxf="1" dxf="1">
    <nc r="P1071">
      <f>ROUND(L1071-N1071-O1071,2)</f>
    </nc>
    <odxf/>
    <ndxf/>
  </rcc>
  <rcc rId="17924" sId="1" odxf="1" dxf="1">
    <nc r="Q1071">
      <f>L1071/J1071</f>
    </nc>
    <odxf/>
    <ndxf/>
  </rcc>
  <rcc rId="17925" sId="1" odxf="1" dxf="1" numFmtId="4">
    <nc r="R1071">
      <v>18760.490000000002</v>
    </nc>
    <odxf/>
    <ndxf/>
  </rcc>
  <rfmt sheetId="1" sqref="S1071" start="0" length="0">
    <dxf/>
  </rfmt>
  <rrc rId="17926" sId="1" ref="A254:XFD254" action="deleteRow">
    <rfmt sheetId="1" xfDxf="1" sqref="A254:XFD254" start="0" length="0">
      <dxf>
        <font>
          <color auto="1"/>
        </font>
        <alignment horizontal="center" vertical="center"/>
      </dxf>
    </rfmt>
    <rcc rId="0" sId="1" dxf="1">
      <nc r="A254">
        <v>227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4" t="inlineStr">
        <is>
          <t>ул. Нефтяников, д. 21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4">
        <v>1979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4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4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54" t="inlineStr">
        <is>
          <t>Иной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4">
        <v>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4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4">
        <v>1697.2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4">
        <v>1044.0999999999999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4">
        <v>52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4">
        <v>450988.97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4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4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4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4">
        <f>ROUND(L254-N254-O254,2)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4">
        <f>L254/J254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4">
        <v>18760.490000000002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4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7927" sId="1" numFmtId="19">
    <nc r="S1070">
      <v>44561</v>
    </nc>
  </rcc>
  <rcc rId="17928" sId="1">
    <oc r="A202">
      <v>179</v>
    </oc>
    <nc r="A202">
      <v>176</v>
    </nc>
  </rcc>
  <rcc rId="17929" sId="1">
    <oc r="A203">
      <v>180</v>
    </oc>
    <nc r="A203">
      <v>177</v>
    </nc>
  </rcc>
  <rcc rId="17930" sId="1">
    <oc r="A204">
      <v>181</v>
    </oc>
    <nc r="A204">
      <v>178</v>
    </nc>
  </rcc>
  <rcc rId="17931" sId="1">
    <oc r="A205">
      <v>182</v>
    </oc>
    <nc r="A205">
      <v>179</v>
    </nc>
  </rcc>
  <rcc rId="17932" sId="1" odxf="1" dxf="1">
    <nc r="A206">
      <v>180</v>
    </nc>
    <ndxf/>
  </rcc>
  <rcc rId="17933" sId="1">
    <oc r="A207">
      <v>183</v>
    </oc>
    <nc r="A207">
      <v>181</v>
    </nc>
  </rcc>
  <rcc rId="17934" sId="1">
    <oc r="A208">
      <v>184</v>
    </oc>
    <nc r="A208">
      <v>182</v>
    </nc>
  </rcc>
  <rcc rId="17935" sId="1">
    <oc r="A209">
      <v>185</v>
    </oc>
    <nc r="A209">
      <v>183</v>
    </nc>
  </rcc>
  <rcc rId="17936" sId="1">
    <oc r="A210">
      <v>186</v>
    </oc>
    <nc r="A210">
      <v>184</v>
    </nc>
  </rcc>
  <rcc rId="17937" sId="1">
    <oc r="A211">
      <v>187</v>
    </oc>
    <nc r="A211">
      <v>185</v>
    </nc>
  </rcc>
  <rcc rId="17938" sId="1">
    <oc r="A212">
      <v>188</v>
    </oc>
    <nc r="A212">
      <v>186</v>
    </nc>
  </rcc>
  <rcc rId="17939" sId="1">
    <oc r="A213">
      <v>189</v>
    </oc>
    <nc r="A213">
      <v>187</v>
    </nc>
  </rcc>
  <rcc rId="17940" sId="1">
    <oc r="A214">
      <v>190</v>
    </oc>
    <nc r="A214">
      <v>188</v>
    </nc>
  </rcc>
  <rcc rId="17941" sId="1">
    <oc r="A215">
      <v>191</v>
    </oc>
    <nc r="A215">
      <v>189</v>
    </nc>
  </rcc>
  <rcc rId="17942" sId="1">
    <oc r="A216">
      <v>192</v>
    </oc>
    <nc r="A216">
      <v>190</v>
    </nc>
  </rcc>
  <rcc rId="17943" sId="1">
    <oc r="A217">
      <v>193</v>
    </oc>
    <nc r="A217">
      <v>191</v>
    </nc>
  </rcc>
  <rcc rId="17944" sId="1">
    <oc r="A218">
      <v>194</v>
    </oc>
    <nc r="A218">
      <v>192</v>
    </nc>
  </rcc>
  <rcc rId="17945" sId="1">
    <oc r="A219">
      <v>195</v>
    </oc>
    <nc r="A219">
      <v>193</v>
    </nc>
  </rcc>
  <rcc rId="17946" sId="1">
    <oc r="A220">
      <v>196</v>
    </oc>
    <nc r="A220">
      <v>194</v>
    </nc>
  </rcc>
  <rcc rId="17947" sId="1">
    <oc r="A221">
      <v>197</v>
    </oc>
    <nc r="A221">
      <v>195</v>
    </nc>
  </rcc>
  <rcc rId="17948" sId="1">
    <oc r="A222">
      <v>198</v>
    </oc>
    <nc r="A222">
      <v>196</v>
    </nc>
  </rcc>
  <rcc rId="17949" sId="1">
    <oc r="A223">
      <v>199</v>
    </oc>
    <nc r="A223">
      <v>197</v>
    </nc>
  </rcc>
  <rcc rId="17950" sId="1">
    <oc r="A224">
      <v>200</v>
    </oc>
    <nc r="A224">
      <v>198</v>
    </nc>
  </rcc>
  <rcc rId="17951" sId="1">
    <oc r="A225">
      <v>201</v>
    </oc>
    <nc r="A225">
      <v>199</v>
    </nc>
  </rcc>
  <rcc rId="17952" sId="1">
    <oc r="A226">
      <v>202</v>
    </oc>
    <nc r="A226">
      <v>200</v>
    </nc>
  </rcc>
  <rcc rId="17953" sId="1">
    <oc r="A227">
      <v>203</v>
    </oc>
    <nc r="A227">
      <v>201</v>
    </nc>
  </rcc>
  <rcc rId="17954" sId="1">
    <oc r="A228">
      <v>204</v>
    </oc>
    <nc r="A228">
      <v>202</v>
    </nc>
  </rcc>
  <rcc rId="17955" sId="1">
    <oc r="A229">
      <v>205</v>
    </oc>
    <nc r="A229">
      <v>203</v>
    </nc>
  </rcc>
  <rcc rId="17956" sId="1">
    <oc r="A230">
      <v>206</v>
    </oc>
    <nc r="A230">
      <v>204</v>
    </nc>
  </rcc>
  <rcc rId="17957" sId="1">
    <oc r="A231">
      <v>207</v>
    </oc>
    <nc r="A231">
      <v>205</v>
    </nc>
  </rcc>
  <rcc rId="17958" sId="1">
    <oc r="A232">
      <v>208</v>
    </oc>
    <nc r="A232">
      <v>206</v>
    </nc>
  </rcc>
  <rcc rId="17959" sId="1">
    <oc r="A233">
      <v>209</v>
    </oc>
    <nc r="A233">
      <v>207</v>
    </nc>
  </rcc>
  <rcc rId="17960" sId="1">
    <oc r="A234">
      <v>210</v>
    </oc>
    <nc r="A234">
      <v>208</v>
    </nc>
  </rcc>
  <rcc rId="17961" sId="1">
    <oc r="A235">
      <v>211</v>
    </oc>
    <nc r="A235">
      <v>209</v>
    </nc>
  </rcc>
  <rcc rId="17962" sId="1">
    <oc r="A236">
      <v>212</v>
    </oc>
    <nc r="A236">
      <v>210</v>
    </nc>
  </rcc>
  <rcc rId="17963" sId="1">
    <oc r="A237">
      <v>213</v>
    </oc>
    <nc r="A237">
      <v>211</v>
    </nc>
  </rcc>
  <rcc rId="17964" sId="1">
    <oc r="A238">
      <v>214</v>
    </oc>
    <nc r="A238">
      <v>212</v>
    </nc>
  </rcc>
  <rcc rId="17965" sId="1">
    <oc r="A239">
      <v>215</v>
    </oc>
    <nc r="A239">
      <v>213</v>
    </nc>
  </rcc>
  <rcc rId="17966" sId="1">
    <oc r="A240">
      <v>216</v>
    </oc>
    <nc r="A240">
      <v>214</v>
    </nc>
  </rcc>
  <rcc rId="17967" sId="1">
    <oc r="A241">
      <v>217</v>
    </oc>
    <nc r="A241">
      <v>215</v>
    </nc>
  </rcc>
  <rcc rId="17968" sId="1">
    <oc r="A242">
      <v>218</v>
    </oc>
    <nc r="A242">
      <v>216</v>
    </nc>
  </rcc>
  <rcc rId="17969" sId="1">
    <oc r="A243">
      <v>219</v>
    </oc>
    <nc r="A243">
      <v>217</v>
    </nc>
  </rcc>
  <rcc rId="17970" sId="1">
    <oc r="A244">
      <v>220</v>
    </oc>
    <nc r="A244">
      <v>218</v>
    </nc>
  </rcc>
  <rcc rId="17971" sId="1">
    <oc r="A245">
      <v>221</v>
    </oc>
    <nc r="A245">
      <v>219</v>
    </nc>
  </rcc>
  <rcc rId="17972" sId="1">
    <oc r="A246">
      <v>222</v>
    </oc>
    <nc r="A246">
      <v>220</v>
    </nc>
  </rcc>
  <rcc rId="17973" sId="1">
    <oc r="A247">
      <v>223</v>
    </oc>
    <nc r="A247">
      <v>221</v>
    </nc>
  </rcc>
  <rcc rId="17974" sId="1">
    <oc r="A248">
      <v>224</v>
    </oc>
    <nc r="A248">
      <v>222</v>
    </nc>
  </rcc>
  <rcc rId="17975" sId="1">
    <oc r="A249">
      <v>225</v>
    </oc>
    <nc r="A249">
      <v>223</v>
    </nc>
  </rcc>
  <rcc rId="17976" sId="1">
    <oc r="A250">
      <v>226</v>
    </oc>
    <nc r="A250">
      <v>224</v>
    </nc>
  </rcc>
  <rcc rId="17977" sId="1">
    <oc r="A251">
      <v>227</v>
    </oc>
    <nc r="A251">
      <v>225</v>
    </nc>
  </rcc>
  <rcc rId="17978" sId="1">
    <oc r="A252">
      <v>228</v>
    </oc>
    <nc r="A252">
      <v>226</v>
    </nc>
  </rcc>
  <rcc rId="17979" sId="1">
    <oc r="A253">
      <v>229</v>
    </oc>
    <nc r="A253">
      <v>227</v>
    </nc>
  </rcc>
  <rcc rId="17980" sId="1">
    <oc r="A254">
      <v>231</v>
    </oc>
    <nc r="A254">
      <v>228</v>
    </nc>
  </rcc>
  <rcc rId="17981" sId="1">
    <oc r="A255">
      <v>232</v>
    </oc>
    <nc r="A255">
      <v>229</v>
    </nc>
  </rcc>
  <rcc rId="17982" sId="1">
    <oc r="A256">
      <v>233</v>
    </oc>
    <nc r="A256">
      <v>230</v>
    </nc>
  </rcc>
  <rcc rId="17983" sId="1">
    <oc r="A257">
      <v>234</v>
    </oc>
    <nc r="A257">
      <v>231</v>
    </nc>
  </rcc>
  <rcc rId="17984" sId="1">
    <oc r="A258">
      <v>235</v>
    </oc>
    <nc r="A258">
      <v>232</v>
    </nc>
  </rcc>
  <rcc rId="17985" sId="1">
    <oc r="A259">
      <v>236</v>
    </oc>
    <nc r="A259">
      <v>233</v>
    </nc>
  </rcc>
  <rcc rId="17986" sId="1">
    <oc r="A260">
      <v>237</v>
    </oc>
    <nc r="A260">
      <v>234</v>
    </nc>
  </rcc>
  <rcc rId="17987" sId="1">
    <oc r="A261">
      <v>238</v>
    </oc>
    <nc r="A261">
      <v>235</v>
    </nc>
  </rcc>
  <rcc rId="17988" sId="1">
    <oc r="A262">
      <v>239</v>
    </oc>
    <nc r="A262">
      <v>236</v>
    </nc>
  </rcc>
  <rcc rId="17989" sId="1">
    <oc r="A263">
      <v>240</v>
    </oc>
    <nc r="A263">
      <v>237</v>
    </nc>
  </rcc>
  <rcc rId="17990" sId="1">
    <oc r="A264">
      <v>241</v>
    </oc>
    <nc r="A264">
      <v>238</v>
    </nc>
  </rcc>
  <rcc rId="17991" sId="1">
    <oc r="A265">
      <v>242</v>
    </oc>
    <nc r="A265">
      <v>239</v>
    </nc>
  </rcc>
  <rcc rId="17992" sId="1">
    <oc r="A266">
      <v>243</v>
    </oc>
    <nc r="A266">
      <v>240</v>
    </nc>
  </rcc>
  <rcc rId="17993" sId="1">
    <oc r="A267">
      <v>244</v>
    </oc>
    <nc r="A267">
      <v>241</v>
    </nc>
  </rcc>
  <rcc rId="17994" sId="1">
    <oc r="A268">
      <v>245</v>
    </oc>
    <nc r="A268">
      <v>242</v>
    </nc>
  </rcc>
  <rcc rId="17995" sId="1">
    <oc r="A269">
      <v>246</v>
    </oc>
    <nc r="A269">
      <v>243</v>
    </nc>
  </rcc>
  <rcc rId="17996" sId="1">
    <oc r="A270">
      <v>247</v>
    </oc>
    <nc r="A270">
      <v>244</v>
    </nc>
  </rcc>
  <rcc rId="17997" sId="1">
    <oc r="A271">
      <v>248</v>
    </oc>
    <nc r="A271">
      <v>245</v>
    </nc>
  </rcc>
  <rcc rId="17998" sId="1">
    <oc r="A272">
      <v>249</v>
    </oc>
    <nc r="A272">
      <v>246</v>
    </nc>
  </rcc>
  <rcc rId="17999" sId="1">
    <oc r="A273">
      <v>250</v>
    </oc>
    <nc r="A273">
      <v>247</v>
    </nc>
  </rcc>
  <rcc rId="18000" sId="1">
    <oc r="A274">
      <v>251</v>
    </oc>
    <nc r="A274">
      <v>248</v>
    </nc>
  </rcc>
  <rcc rId="18001" sId="1">
    <oc r="A275">
      <v>252</v>
    </oc>
    <nc r="A275">
      <v>249</v>
    </nc>
  </rcc>
  <rcc rId="18002" sId="1">
    <oc r="A276">
      <v>253</v>
    </oc>
    <nc r="A276">
      <v>250</v>
    </nc>
  </rcc>
  <rcc rId="18003" sId="1">
    <oc r="A277">
      <v>254</v>
    </oc>
    <nc r="A277">
      <v>251</v>
    </nc>
  </rcc>
  <rcc rId="18004" sId="1">
    <oc r="A278">
      <v>255</v>
    </oc>
    <nc r="A278">
      <v>252</v>
    </nc>
  </rcc>
  <rcc rId="18005" sId="1">
    <oc r="A279">
      <v>256</v>
    </oc>
    <nc r="A279">
      <v>253</v>
    </nc>
  </rcc>
  <rcc rId="18006" sId="1">
    <oc r="A280">
      <v>257</v>
    </oc>
    <nc r="A280">
      <v>254</v>
    </nc>
  </rcc>
  <rcc rId="18007" sId="1">
    <oc r="A281">
      <v>258</v>
    </oc>
    <nc r="A281">
      <v>255</v>
    </nc>
  </rcc>
  <rcc rId="18008" sId="1">
    <oc r="A282">
      <v>259</v>
    </oc>
    <nc r="A282">
      <v>256</v>
    </nc>
  </rcc>
  <rcc rId="18009" sId="1">
    <oc r="A283">
      <v>260</v>
    </oc>
    <nc r="A283">
      <v>257</v>
    </nc>
  </rcc>
  <rcc rId="18010" sId="1">
    <oc r="A284">
      <v>261</v>
    </oc>
    <nc r="A284">
      <v>258</v>
    </nc>
  </rcc>
  <rcc rId="18011" sId="1">
    <oc r="A285">
      <v>262</v>
    </oc>
    <nc r="A285">
      <v>259</v>
    </nc>
  </rcc>
  <rcc rId="18012" sId="1">
    <oc r="A286">
      <v>263</v>
    </oc>
    <nc r="A286">
      <v>260</v>
    </nc>
  </rcc>
  <rcc rId="18013" sId="1">
    <oc r="A287">
      <v>264</v>
    </oc>
    <nc r="A287">
      <v>261</v>
    </nc>
  </rcc>
  <rcc rId="18014" sId="1">
    <oc r="A288">
      <v>265</v>
    </oc>
    <nc r="A288">
      <v>262</v>
    </nc>
  </rcc>
  <rcc rId="18015" sId="1">
    <oc r="A289">
      <v>266</v>
    </oc>
    <nc r="A289">
      <v>263</v>
    </nc>
  </rcc>
  <rcc rId="18016" sId="1">
    <oc r="A290">
      <v>267</v>
    </oc>
    <nc r="A290">
      <v>264</v>
    </nc>
  </rcc>
  <rcc rId="18017" sId="1">
    <oc r="A291">
      <v>268</v>
    </oc>
    <nc r="A291">
      <v>265</v>
    </nc>
  </rcc>
  <rcc rId="18018" sId="1">
    <oc r="A292">
      <v>269</v>
    </oc>
    <nc r="A292">
      <v>266</v>
    </nc>
  </rcc>
  <rcc rId="18019" sId="1">
    <oc r="A293">
      <v>270</v>
    </oc>
    <nc r="A293">
      <v>267</v>
    </nc>
  </rcc>
  <rcc rId="18020" sId="1">
    <oc r="A294">
      <v>271</v>
    </oc>
    <nc r="A294">
      <v>268</v>
    </nc>
  </rcc>
  <rcc rId="18021" sId="1">
    <oc r="A295">
      <v>272</v>
    </oc>
    <nc r="A295">
      <v>269</v>
    </nc>
  </rcc>
  <rcc rId="18022" sId="1">
    <oc r="L296">
      <f>ROUND(SUM(L201:L295),2)</f>
    </oc>
    <nc r="L296">
      <f>ROUND(SUM(L201:L295),2)</f>
    </nc>
  </rcc>
  <rcc rId="18023" sId="1">
    <oc r="A298">
      <v>273</v>
    </oc>
    <nc r="A298">
      <v>270</v>
    </nc>
  </rcc>
  <rcc rId="18024" sId="1">
    <oc r="A299">
      <v>274</v>
    </oc>
    <nc r="A299">
      <v>271</v>
    </nc>
  </rcc>
  <rcc rId="18025" sId="1">
    <oc r="A300">
      <v>275</v>
    </oc>
    <nc r="A300">
      <v>272</v>
    </nc>
  </rcc>
  <rcc rId="18026" sId="1">
    <oc r="A301">
      <v>276</v>
    </oc>
    <nc r="A301">
      <v>273</v>
    </nc>
  </rcc>
  <rcc rId="18027" sId="1">
    <oc r="A302">
      <v>277</v>
    </oc>
    <nc r="A302">
      <v>274</v>
    </nc>
  </rcc>
  <rcc rId="18028" sId="1">
    <oc r="A303">
      <v>278</v>
    </oc>
    <nc r="A303">
      <v>275</v>
    </nc>
  </rcc>
  <rcc rId="18029" sId="1">
    <oc r="A304">
      <v>279</v>
    </oc>
    <nc r="A304">
      <v>276</v>
    </nc>
  </rcc>
  <rcc rId="18030" sId="1">
    <oc r="A305">
      <v>280</v>
    </oc>
    <nc r="A305">
      <v>277</v>
    </nc>
  </rcc>
  <rcc rId="18031" sId="1">
    <oc r="A306">
      <v>281</v>
    </oc>
    <nc r="A306">
      <v>278</v>
    </nc>
  </rcc>
  <rcc rId="18032" sId="1">
    <oc r="A307">
      <v>282</v>
    </oc>
    <nc r="A307">
      <v>279</v>
    </nc>
  </rcc>
  <rcc rId="18033" sId="1">
    <oc r="A308">
      <v>283</v>
    </oc>
    <nc r="A308">
      <v>280</v>
    </nc>
  </rcc>
  <rcc rId="18034" sId="1">
    <oc r="A309">
      <v>284</v>
    </oc>
    <nc r="A309">
      <v>281</v>
    </nc>
  </rcc>
  <rcc rId="18035" sId="1">
    <oc r="A310">
      <v>285</v>
    </oc>
    <nc r="A310">
      <v>282</v>
    </nc>
  </rcc>
  <rcc rId="18036" sId="1">
    <oc r="A311">
      <v>286</v>
    </oc>
    <nc r="A311">
      <v>283</v>
    </nc>
  </rcc>
  <rcc rId="18037" sId="1">
    <oc r="A312">
      <v>287</v>
    </oc>
    <nc r="A312">
      <v>284</v>
    </nc>
  </rcc>
  <rcc rId="18038" sId="1">
    <oc r="A315">
      <v>288</v>
    </oc>
    <nc r="A315">
      <v>285</v>
    </nc>
  </rcc>
  <rcc rId="18039" sId="1">
    <oc r="A316">
      <v>289</v>
    </oc>
    <nc r="A316">
      <v>286</v>
    </nc>
  </rcc>
  <rcc rId="18040" sId="1">
    <oc r="A317">
      <v>290</v>
    </oc>
    <nc r="A317">
      <v>287</v>
    </nc>
  </rcc>
  <rcc rId="18041" sId="1">
    <oc r="A318">
      <v>291</v>
    </oc>
    <nc r="A318">
      <v>288</v>
    </nc>
  </rcc>
  <rcc rId="18042" sId="1">
    <oc r="A319">
      <v>292</v>
    </oc>
    <nc r="A319">
      <v>289</v>
    </nc>
  </rcc>
  <rcc rId="18043" sId="1">
    <oc r="A320">
      <v>293</v>
    </oc>
    <nc r="A320">
      <v>290</v>
    </nc>
  </rcc>
  <rcc rId="18044" sId="1">
    <oc r="A321">
      <v>294</v>
    </oc>
    <nc r="A321">
      <v>291</v>
    </nc>
  </rcc>
  <rcc rId="18045" sId="1">
    <oc r="A322">
      <v>295</v>
    </oc>
    <nc r="A322">
      <v>292</v>
    </nc>
  </rcc>
  <rcc rId="18046" sId="1">
    <oc r="A323">
      <v>296</v>
    </oc>
    <nc r="A323">
      <v>293</v>
    </nc>
  </rcc>
  <rcc rId="18047" sId="1">
    <oc r="A324">
      <v>297</v>
    </oc>
    <nc r="A324">
      <v>294</v>
    </nc>
  </rcc>
  <rcc rId="18048" sId="1">
    <oc r="A325">
      <v>298</v>
    </oc>
    <nc r="A325">
      <v>295</v>
    </nc>
  </rcc>
  <rcc rId="18049" sId="1">
    <oc r="A326">
      <v>299</v>
    </oc>
    <nc r="A326">
      <v>296</v>
    </nc>
  </rcc>
  <rcc rId="18050" sId="1">
    <oc r="A327">
      <v>300</v>
    </oc>
    <nc r="A327">
      <v>297</v>
    </nc>
  </rcc>
  <rcc rId="18051" sId="1">
    <oc r="A328">
      <v>301</v>
    </oc>
    <nc r="A328">
      <v>298</v>
    </nc>
  </rcc>
  <rcc rId="18052" sId="1">
    <oc r="A329">
      <v>302</v>
    </oc>
    <nc r="A329">
      <v>299</v>
    </nc>
  </rcc>
  <rcc rId="18053" sId="1">
    <oc r="A330">
      <v>303</v>
    </oc>
    <nc r="A330">
      <v>300</v>
    </nc>
  </rcc>
  <rcc rId="18054" sId="1">
    <oc r="A331">
      <v>304</v>
    </oc>
    <nc r="A331">
      <v>301</v>
    </nc>
  </rcc>
  <rcc rId="18055" sId="1">
    <oc r="A332">
      <v>305</v>
    </oc>
    <nc r="A332">
      <v>302</v>
    </nc>
  </rcc>
  <rcc rId="18056" sId="1">
    <oc r="A333">
      <v>306</v>
    </oc>
    <nc r="A333">
      <v>303</v>
    </nc>
  </rcc>
  <rcc rId="18057" sId="1">
    <oc r="A334">
      <v>307</v>
    </oc>
    <nc r="A334">
      <v>304</v>
    </nc>
  </rcc>
  <rcc rId="18058" sId="1">
    <oc r="A335">
      <v>308</v>
    </oc>
    <nc r="A335">
      <v>305</v>
    </nc>
  </rcc>
  <rcc rId="18059" sId="1">
    <oc r="A336">
      <v>309</v>
    </oc>
    <nc r="A336">
      <v>306</v>
    </nc>
  </rcc>
  <rcc rId="18060" sId="1">
    <oc r="A337">
      <v>310</v>
    </oc>
    <nc r="A337">
      <v>307</v>
    </nc>
  </rcc>
  <rcc rId="18061" sId="1">
    <oc r="A338">
      <v>311</v>
    </oc>
    <nc r="A338">
      <v>308</v>
    </nc>
  </rcc>
  <rcc rId="18062" sId="1">
    <oc r="A339">
      <v>312</v>
    </oc>
    <nc r="A339">
      <v>309</v>
    </nc>
  </rcc>
  <rcc rId="18063" sId="1">
    <oc r="A340">
      <v>313</v>
    </oc>
    <nc r="A340">
      <v>310</v>
    </nc>
  </rcc>
  <rcc rId="18064" sId="1">
    <oc r="A341">
      <v>314</v>
    </oc>
    <nc r="A341">
      <v>311</v>
    </nc>
  </rcc>
  <rcc rId="18065" sId="1">
    <oc r="A342">
      <v>315</v>
    </oc>
    <nc r="A342">
      <v>312</v>
    </nc>
  </rcc>
  <rcc rId="18066" sId="1">
    <oc r="A343">
      <v>316</v>
    </oc>
    <nc r="A343">
      <v>313</v>
    </nc>
  </rcc>
  <rcc rId="18067" sId="1">
    <oc r="A344">
      <v>317</v>
    </oc>
    <nc r="A344">
      <v>314</v>
    </nc>
  </rcc>
  <rcc rId="18068" sId="1">
    <oc r="A345">
      <v>318</v>
    </oc>
    <nc r="A345">
      <v>315</v>
    </nc>
  </rcc>
  <rcc rId="18069" sId="1">
    <oc r="A346">
      <v>319</v>
    </oc>
    <nc r="A346">
      <v>316</v>
    </nc>
  </rcc>
  <rcc rId="18070" sId="1">
    <oc r="A347">
      <v>320</v>
    </oc>
    <nc r="A347">
      <v>317</v>
    </nc>
  </rcc>
  <rcc rId="18071" sId="1">
    <oc r="A348">
      <v>321</v>
    </oc>
    <nc r="A348">
      <v>318</v>
    </nc>
  </rcc>
  <rcc rId="18072" sId="1">
    <oc r="A349">
      <v>322</v>
    </oc>
    <nc r="A349">
      <v>319</v>
    </nc>
  </rcc>
  <rcc rId="18073" sId="1">
    <oc r="A350">
      <v>323</v>
    </oc>
    <nc r="A350">
      <v>320</v>
    </nc>
  </rcc>
  <rcc rId="18074" sId="1">
    <oc r="A351">
      <v>324</v>
    </oc>
    <nc r="A351">
      <v>321</v>
    </nc>
  </rcc>
  <rcc rId="18075" sId="1">
    <oc r="A352">
      <v>325</v>
    </oc>
    <nc r="A352">
      <v>322</v>
    </nc>
  </rcc>
  <rcc rId="18076" sId="1">
    <oc r="A353">
      <v>326</v>
    </oc>
    <nc r="A353">
      <v>323</v>
    </nc>
  </rcc>
  <rcc rId="18077" sId="1">
    <oc r="A354">
      <v>327</v>
    </oc>
    <nc r="A354">
      <v>324</v>
    </nc>
  </rcc>
  <rcc rId="18078" sId="1" odxf="1" dxf="1">
    <oc r="A355">
      <v>328</v>
    </oc>
    <nc r="A355">
      <v>325</v>
    </nc>
    <odxf/>
    <ndxf/>
  </rcc>
  <rcc rId="18079" sId="1">
    <oc r="A358">
      <v>329</v>
    </oc>
    <nc r="A358">
      <v>326</v>
    </nc>
  </rcc>
  <rcc rId="18080" sId="1">
    <oc r="A361">
      <v>330</v>
    </oc>
    <nc r="A361">
      <v>327</v>
    </nc>
  </rcc>
  <rcc rId="18081" sId="1">
    <oc r="A362">
      <v>331</v>
    </oc>
    <nc r="A362">
      <v>328</v>
    </nc>
  </rcc>
  <rcc rId="18082" sId="1">
    <oc r="A363">
      <v>332</v>
    </oc>
    <nc r="A363">
      <v>329</v>
    </nc>
  </rcc>
  <rcc rId="18083" sId="1">
    <oc r="A364">
      <v>333</v>
    </oc>
    <nc r="A364">
      <v>330</v>
    </nc>
  </rcc>
  <rcc rId="18084" sId="1">
    <oc r="A365">
      <v>334</v>
    </oc>
    <nc r="A365">
      <v>331</v>
    </nc>
  </rcc>
  <rcc rId="18085" sId="1">
    <oc r="A366">
      <v>335</v>
    </oc>
    <nc r="A366">
      <v>332</v>
    </nc>
  </rcc>
  <rcc rId="18086" sId="1">
    <oc r="A367">
      <v>336</v>
    </oc>
    <nc r="A367">
      <v>333</v>
    </nc>
  </rcc>
  <rcc rId="18087" sId="1">
    <oc r="A368">
      <v>337</v>
    </oc>
    <nc r="A368">
      <v>334</v>
    </nc>
  </rcc>
  <rcc rId="18088" sId="1">
    <oc r="A369">
      <v>338</v>
    </oc>
    <nc r="A369">
      <v>335</v>
    </nc>
  </rcc>
  <rcc rId="18089" sId="1">
    <oc r="A370">
      <v>339</v>
    </oc>
    <nc r="A370">
      <v>336</v>
    </nc>
  </rcc>
  <rcc rId="18090" sId="1">
    <oc r="A371">
      <v>340</v>
    </oc>
    <nc r="A371">
      <v>337</v>
    </nc>
  </rcc>
  <rcc rId="18091" sId="1">
    <oc r="A372">
      <v>341</v>
    </oc>
    <nc r="A372">
      <v>338</v>
    </nc>
  </rcc>
  <rcc rId="18092" sId="1">
    <oc r="A373">
      <v>342</v>
    </oc>
    <nc r="A373">
      <v>339</v>
    </nc>
  </rcc>
  <rcc rId="18093" sId="1">
    <oc r="A374">
      <v>343</v>
    </oc>
    <nc r="A374">
      <v>340</v>
    </nc>
  </rcc>
  <rcc rId="18094" sId="1">
    <oc r="A375">
      <v>344</v>
    </oc>
    <nc r="A375">
      <v>341</v>
    </nc>
  </rcc>
  <rcc rId="18095" sId="1">
    <oc r="A376">
      <v>345</v>
    </oc>
    <nc r="A376">
      <v>342</v>
    </nc>
  </rcc>
  <rcc rId="18096" sId="1">
    <oc r="A379">
      <v>346</v>
    </oc>
    <nc r="A379">
      <v>343</v>
    </nc>
  </rcc>
  <rcc rId="18097" sId="1">
    <oc r="A380">
      <v>347</v>
    </oc>
    <nc r="A380">
      <v>344</v>
    </nc>
  </rcc>
  <rcc rId="18098" sId="1">
    <oc r="A381">
      <v>348</v>
    </oc>
    <nc r="A381">
      <v>345</v>
    </nc>
  </rcc>
  <rcc rId="18099" sId="1">
    <oc r="A382">
      <v>349</v>
    </oc>
    <nc r="A382">
      <v>346</v>
    </nc>
  </rcc>
  <rcc rId="18100" sId="1">
    <oc r="A383">
      <v>350</v>
    </oc>
    <nc r="A383">
      <v>347</v>
    </nc>
  </rcc>
  <rcc rId="18101" sId="1">
    <oc r="A384">
      <v>351</v>
    </oc>
    <nc r="A384">
      <v>348</v>
    </nc>
  </rcc>
  <rcc rId="18102" sId="1">
    <oc r="A385">
      <v>352</v>
    </oc>
    <nc r="A385">
      <v>349</v>
    </nc>
  </rcc>
  <rcc rId="18103" sId="1">
    <oc r="A386">
      <v>353</v>
    </oc>
    <nc r="A386">
      <v>350</v>
    </nc>
  </rcc>
  <rcc rId="18104" sId="1">
    <oc r="A387">
      <v>354</v>
    </oc>
    <nc r="A387">
      <v>351</v>
    </nc>
  </rcc>
  <rcc rId="18105" sId="1">
    <oc r="A388">
      <v>355</v>
    </oc>
    <nc r="A388">
      <v>352</v>
    </nc>
  </rcc>
  <rcc rId="18106" sId="1">
    <oc r="A389">
      <v>356</v>
    </oc>
    <nc r="A389">
      <v>353</v>
    </nc>
  </rcc>
  <rcc rId="18107" sId="1">
    <oc r="A390">
      <v>357</v>
    </oc>
    <nc r="A390">
      <v>354</v>
    </nc>
  </rcc>
  <rcc rId="18108" sId="1">
    <oc r="A391">
      <v>358</v>
    </oc>
    <nc r="A391">
      <v>355</v>
    </nc>
  </rcc>
  <rcc rId="18109" sId="1">
    <oc r="A392">
      <v>359</v>
    </oc>
    <nc r="A392">
      <v>356</v>
    </nc>
  </rcc>
  <rcc rId="18110" sId="1">
    <oc r="A393">
      <v>360</v>
    </oc>
    <nc r="A393">
      <v>357</v>
    </nc>
  </rcc>
  <rcc rId="18111" sId="1">
    <oc r="A394">
      <v>361</v>
    </oc>
    <nc r="A394">
      <v>358</v>
    </nc>
  </rcc>
  <rcc rId="18112" sId="1">
    <oc r="A395">
      <v>362</v>
    </oc>
    <nc r="A395">
      <v>359</v>
    </nc>
  </rcc>
  <rcc rId="18113" sId="1">
    <oc r="A396">
      <v>363</v>
    </oc>
    <nc r="A396">
      <v>360</v>
    </nc>
  </rcc>
  <rcc rId="18114" sId="1">
    <oc r="A398">
      <v>364</v>
    </oc>
    <nc r="A398">
      <v>361</v>
    </nc>
  </rcc>
  <rcc rId="18115" sId="1">
    <oc r="A397">
      <v>365</v>
    </oc>
    <nc r="A397">
      <v>362</v>
    </nc>
  </rcc>
  <rcc rId="18116" sId="1">
    <oc r="A401">
      <v>366</v>
    </oc>
    <nc r="A401">
      <v>363</v>
    </nc>
  </rcc>
  <rcc rId="18117" sId="1">
    <oc r="A402">
      <v>367</v>
    </oc>
    <nc r="A402">
      <v>364</v>
    </nc>
  </rcc>
  <rcc rId="18118" sId="1">
    <oc r="A403">
      <v>368</v>
    </oc>
    <nc r="A403">
      <v>365</v>
    </nc>
  </rcc>
  <rcc rId="18119" sId="1">
    <oc r="A404">
      <v>369</v>
    </oc>
    <nc r="A404">
      <v>366</v>
    </nc>
  </rcc>
  <rcc rId="18120" sId="1">
    <oc r="A405">
      <v>370</v>
    </oc>
    <nc r="A405">
      <v>367</v>
    </nc>
  </rcc>
  <rcc rId="18121" sId="1">
    <oc r="A406">
      <v>371</v>
    </oc>
    <nc r="A406">
      <v>368</v>
    </nc>
  </rcc>
  <rcc rId="18122" sId="1">
    <oc r="A407">
      <v>372</v>
    </oc>
    <nc r="A407">
      <v>369</v>
    </nc>
  </rcc>
  <rcc rId="18123" sId="1">
    <oc r="A408">
      <v>373</v>
    </oc>
    <nc r="A408">
      <v>370</v>
    </nc>
  </rcc>
  <rcc rId="18124" sId="1">
    <oc r="A409">
      <v>374</v>
    </oc>
    <nc r="A409">
      <v>371</v>
    </nc>
  </rcc>
  <rcc rId="18125" sId="1">
    <oc r="A410">
      <v>375</v>
    </oc>
    <nc r="A410">
      <v>372</v>
    </nc>
  </rcc>
  <rcc rId="18126" sId="1">
    <oc r="A411">
      <v>376</v>
    </oc>
    <nc r="A411">
      <v>373</v>
    </nc>
  </rcc>
  <rcc rId="18127" sId="1">
    <oc r="A412">
      <v>377</v>
    </oc>
    <nc r="A412">
      <v>374</v>
    </nc>
  </rcc>
  <rcc rId="18128" sId="1">
    <oc r="A413">
      <v>378</v>
    </oc>
    <nc r="A413">
      <v>375</v>
    </nc>
  </rcc>
  <rcc rId="18129" sId="1">
    <oc r="A414">
      <v>379</v>
    </oc>
    <nc r="A414">
      <v>376</v>
    </nc>
  </rcc>
  <rcc rId="18130" sId="1">
    <oc r="A415">
      <v>380</v>
    </oc>
    <nc r="A415">
      <v>377</v>
    </nc>
  </rcc>
  <rcc rId="18131" sId="1">
    <oc r="A416">
      <v>381</v>
    </oc>
    <nc r="A416">
      <v>378</v>
    </nc>
  </rcc>
  <rcc rId="18132" sId="1">
    <oc r="A419">
      <v>382</v>
    </oc>
    <nc r="A419">
      <v>379</v>
    </nc>
  </rcc>
  <rcc rId="18133" sId="1">
    <oc r="A420">
      <v>383</v>
    </oc>
    <nc r="A420">
      <v>380</v>
    </nc>
  </rcc>
  <rcc rId="18134" sId="1">
    <oc r="A421">
      <v>384</v>
    </oc>
    <nc r="A421">
      <v>381</v>
    </nc>
  </rcc>
  <rcc rId="18135" sId="1">
    <oc r="A422">
      <v>385</v>
    </oc>
    <nc r="A422">
      <v>382</v>
    </nc>
  </rcc>
  <rcc rId="18136" sId="1">
    <oc r="A423">
      <v>386</v>
    </oc>
    <nc r="A423">
      <v>383</v>
    </nc>
  </rcc>
  <rcc rId="18137" sId="1">
    <oc r="A424">
      <v>387</v>
    </oc>
    <nc r="A424">
      <v>384</v>
    </nc>
  </rcc>
  <rcc rId="18138" sId="1">
    <oc r="A425">
      <v>388</v>
    </oc>
    <nc r="A425">
      <v>385</v>
    </nc>
  </rcc>
  <rcc rId="18139" sId="1">
    <oc r="A426">
      <v>389</v>
    </oc>
    <nc r="A426">
      <v>386</v>
    </nc>
  </rcc>
  <rcc rId="18140" sId="1">
    <oc r="A427">
      <v>390</v>
    </oc>
    <nc r="A427">
      <v>387</v>
    </nc>
  </rcc>
  <rcc rId="18141" sId="1">
    <oc r="A428">
      <v>391</v>
    </oc>
    <nc r="A428">
      <v>388</v>
    </nc>
  </rcc>
  <rcc rId="18142" sId="1">
    <oc r="A429">
      <v>392</v>
    </oc>
    <nc r="A429">
      <v>389</v>
    </nc>
  </rcc>
  <rcc rId="18143" sId="1">
    <oc r="A430">
      <v>393</v>
    </oc>
    <nc r="A430">
      <v>390</v>
    </nc>
  </rcc>
  <rcc rId="18144" sId="1">
    <oc r="A431">
      <v>394</v>
    </oc>
    <nc r="A431">
      <v>391</v>
    </nc>
  </rcc>
  <rcc rId="18145" sId="1">
    <oc r="A432">
      <v>395</v>
    </oc>
    <nc r="A432">
      <v>392</v>
    </nc>
  </rcc>
  <rcc rId="18146" sId="1">
    <oc r="A433">
      <v>396</v>
    </oc>
    <nc r="A433">
      <v>393</v>
    </nc>
  </rcc>
  <rcc rId="18147" sId="1">
    <oc r="A434">
      <v>397</v>
    </oc>
    <nc r="A434">
      <v>394</v>
    </nc>
  </rcc>
  <rcc rId="18148" sId="1">
    <oc r="A435">
      <v>398</v>
    </oc>
    <nc r="A435">
      <v>395</v>
    </nc>
  </rcc>
  <rcc rId="18149" sId="1">
    <oc r="A436">
      <v>399</v>
    </oc>
    <nc r="A436">
      <v>396</v>
    </nc>
  </rcc>
  <rcc rId="18150" sId="1">
    <oc r="A437">
      <v>400</v>
    </oc>
    <nc r="A437">
      <v>397</v>
    </nc>
  </rcc>
  <rcc rId="18151" sId="1">
    <oc r="A438">
      <v>401</v>
    </oc>
    <nc r="A438">
      <v>398</v>
    </nc>
  </rcc>
  <rcc rId="18152" sId="1">
    <oc r="A439">
      <v>402</v>
    </oc>
    <nc r="A439">
      <v>399</v>
    </nc>
  </rcc>
  <rcc rId="18153" sId="1">
    <oc r="A440">
      <v>403</v>
    </oc>
    <nc r="A440">
      <v>400</v>
    </nc>
  </rcc>
  <rcc rId="18154" sId="1">
    <oc r="A441">
      <v>404</v>
    </oc>
    <nc r="A441">
      <v>401</v>
    </nc>
  </rcc>
  <rcc rId="18155" sId="1">
    <oc r="A442">
      <v>405</v>
    </oc>
    <nc r="A442">
      <v>402</v>
    </nc>
  </rcc>
  <rcc rId="18156" sId="1">
    <oc r="A443">
      <v>406</v>
    </oc>
    <nc r="A443">
      <v>403</v>
    </nc>
  </rcc>
  <rcc rId="18157" sId="1">
    <oc r="A444">
      <v>407</v>
    </oc>
    <nc r="A444">
      <v>404</v>
    </nc>
  </rcc>
  <rcc rId="18158" sId="1">
    <oc r="A445">
      <v>408</v>
    </oc>
    <nc r="A445">
      <v>405</v>
    </nc>
  </rcc>
  <rcc rId="18159" sId="1">
    <oc r="A446">
      <v>409</v>
    </oc>
    <nc r="A446">
      <v>406</v>
    </nc>
  </rcc>
  <rcc rId="18160" sId="1">
    <oc r="A447">
      <v>410</v>
    </oc>
    <nc r="A447">
      <v>407</v>
    </nc>
  </rcc>
  <rcc rId="18161" sId="1">
    <oc r="A448">
      <v>411</v>
    </oc>
    <nc r="A448">
      <v>408</v>
    </nc>
  </rcc>
  <rcc rId="18162" sId="1">
    <oc r="A449">
      <v>412</v>
    </oc>
    <nc r="A449">
      <v>409</v>
    </nc>
  </rcc>
  <rcc rId="18163" sId="1">
    <oc r="A450">
      <v>413</v>
    </oc>
    <nc r="A450">
      <v>410</v>
    </nc>
  </rcc>
  <rcc rId="18164" sId="1">
    <oc r="A451">
      <v>414</v>
    </oc>
    <nc r="A451">
      <v>411</v>
    </nc>
  </rcc>
  <rcc rId="18165" sId="1">
    <oc r="A452">
      <v>415</v>
    </oc>
    <nc r="A452">
      <v>412</v>
    </nc>
  </rcc>
  <rcc rId="18166" sId="1">
    <oc r="A453">
      <v>416</v>
    </oc>
    <nc r="A453">
      <v>413</v>
    </nc>
  </rcc>
  <rcc rId="18167" sId="1">
    <oc r="A454">
      <v>417</v>
    </oc>
    <nc r="A454">
      <v>414</v>
    </nc>
  </rcc>
  <rcc rId="18168" sId="1">
    <oc r="A455">
      <v>418</v>
    </oc>
    <nc r="A455">
      <v>415</v>
    </nc>
  </rcc>
  <rcc rId="18169" sId="1">
    <oc r="A456">
      <v>419</v>
    </oc>
    <nc r="A456">
      <v>416</v>
    </nc>
  </rcc>
  <rcc rId="18170" sId="1">
    <oc r="A457">
      <v>420</v>
    </oc>
    <nc r="A457">
      <v>417</v>
    </nc>
  </rcc>
  <rcc rId="18171" sId="1">
    <oc r="A458">
      <v>421</v>
    </oc>
    <nc r="A458">
      <v>418</v>
    </nc>
  </rcc>
  <rcc rId="18172" sId="1">
    <oc r="A459">
      <v>422</v>
    </oc>
    <nc r="A459">
      <v>419</v>
    </nc>
  </rcc>
  <rcc rId="18173" sId="1">
    <oc r="A460">
      <v>423</v>
    </oc>
    <nc r="A460">
      <v>420</v>
    </nc>
  </rcc>
  <rcc rId="18174" sId="1">
    <oc r="A461">
      <v>424</v>
    </oc>
    <nc r="A461">
      <v>421</v>
    </nc>
  </rcc>
  <rcc rId="18175" sId="1">
    <oc r="A462">
      <v>425</v>
    </oc>
    <nc r="A462">
      <v>422</v>
    </nc>
  </rcc>
  <rcc rId="18176" sId="1">
    <oc r="A465">
      <v>426</v>
    </oc>
    <nc r="A465">
      <v>423</v>
    </nc>
  </rcc>
  <rcc rId="18177" sId="1">
    <oc r="A466">
      <v>427</v>
    </oc>
    <nc r="A466">
      <v>424</v>
    </nc>
  </rcc>
  <rcc rId="18178" sId="1">
    <oc r="A467">
      <v>428</v>
    </oc>
    <nc r="A467">
      <v>425</v>
    </nc>
  </rcc>
  <rcc rId="18179" sId="1">
    <oc r="A468">
      <v>429</v>
    </oc>
    <nc r="A468">
      <v>426</v>
    </nc>
  </rcc>
  <rcc rId="18180" sId="1">
    <oc r="A463">
      <v>430</v>
    </oc>
    <nc r="A463">
      <v>427</v>
    </nc>
  </rcc>
  <rcc rId="18181" sId="1">
    <oc r="A464">
      <v>431</v>
    </oc>
    <nc r="A464">
      <v>428</v>
    </nc>
  </rcc>
  <rcc rId="18182" sId="1">
    <oc r="A469">
      <v>432</v>
    </oc>
    <nc r="A469">
      <v>429</v>
    </nc>
  </rcc>
  <rcc rId="18183" sId="1">
    <oc r="A470">
      <v>433</v>
    </oc>
    <nc r="A470">
      <v>430</v>
    </nc>
  </rcc>
  <rcc rId="18184" sId="1">
    <oc r="A471">
      <v>434</v>
    </oc>
    <nc r="A471">
      <v>431</v>
    </nc>
  </rcc>
  <rcc rId="18185" sId="1">
    <oc r="A472">
      <v>435</v>
    </oc>
    <nc r="A472">
      <v>432</v>
    </nc>
  </rcc>
  <rcc rId="18186" sId="1">
    <oc r="A473">
      <v>436</v>
    </oc>
    <nc r="A473">
      <v>433</v>
    </nc>
  </rcc>
  <rcc rId="18187" sId="1">
    <oc r="A474">
      <v>437</v>
    </oc>
    <nc r="A474">
      <v>434</v>
    </nc>
  </rcc>
  <rcc rId="18188" sId="1">
    <oc r="A475">
      <v>438</v>
    </oc>
    <nc r="A475">
      <v>435</v>
    </nc>
  </rcc>
  <rcc rId="18189" sId="1">
    <oc r="A476">
      <v>439</v>
    </oc>
    <nc r="A476">
      <v>436</v>
    </nc>
  </rcc>
  <rcc rId="18190" sId="1">
    <oc r="A477">
      <v>440</v>
    </oc>
    <nc r="A477">
      <v>437</v>
    </nc>
  </rcc>
  <rcc rId="18191" sId="1">
    <oc r="A478">
      <v>441</v>
    </oc>
    <nc r="A478">
      <v>438</v>
    </nc>
  </rcc>
  <rcc rId="18192" sId="1">
    <oc r="A479">
      <v>442</v>
    </oc>
    <nc r="A479">
      <v>439</v>
    </nc>
  </rcc>
  <rcc rId="18193" sId="1">
    <oc r="A486">
      <v>443</v>
    </oc>
    <nc r="A486">
      <v>440</v>
    </nc>
  </rcc>
  <rcc rId="18194" sId="1">
    <oc r="A480">
      <v>444</v>
    </oc>
    <nc r="A480">
      <v>441</v>
    </nc>
  </rcc>
  <rcc rId="18195" sId="1">
    <oc r="A481">
      <v>445</v>
    </oc>
    <nc r="A481">
      <v>442</v>
    </nc>
  </rcc>
  <rcc rId="18196" sId="1">
    <oc r="A482">
      <v>446</v>
    </oc>
    <nc r="A482">
      <v>443</v>
    </nc>
  </rcc>
  <rcc rId="18197" sId="1">
    <oc r="A483">
      <v>447</v>
    </oc>
    <nc r="A483">
      <v>444</v>
    </nc>
  </rcc>
  <rcc rId="18198" sId="1">
    <oc r="A484">
      <v>448</v>
    </oc>
    <nc r="A484">
      <v>445</v>
    </nc>
  </rcc>
  <rcc rId="18199" sId="1">
    <oc r="A485">
      <v>449</v>
    </oc>
    <nc r="A485">
      <v>446</v>
    </nc>
  </rcc>
  <rcc rId="18200" sId="1">
    <oc r="A487">
      <v>450</v>
    </oc>
    <nc r="A487">
      <v>447</v>
    </nc>
  </rcc>
  <rcc rId="18201" sId="1">
    <oc r="A488">
      <v>451</v>
    </oc>
    <nc r="A488">
      <v>448</v>
    </nc>
  </rcc>
  <rcc rId="18202" sId="1">
    <oc r="A489">
      <v>452</v>
    </oc>
    <nc r="A489">
      <v>449</v>
    </nc>
  </rcc>
  <rcc rId="18203" sId="1">
    <oc r="A490">
      <v>453</v>
    </oc>
    <nc r="A490">
      <v>450</v>
    </nc>
  </rcc>
  <rcc rId="18204" sId="1">
    <oc r="A491">
      <v>454</v>
    </oc>
    <nc r="A491">
      <v>451</v>
    </nc>
  </rcc>
  <rcc rId="18205" sId="1">
    <oc r="A492">
      <v>455</v>
    </oc>
    <nc r="A492">
      <v>452</v>
    </nc>
  </rcc>
  <rcc rId="18206" sId="1">
    <oc r="A493">
      <v>456</v>
    </oc>
    <nc r="A493">
      <v>453</v>
    </nc>
  </rcc>
  <rcc rId="18207" sId="1">
    <oc r="A494">
      <v>457</v>
    </oc>
    <nc r="A494">
      <v>454</v>
    </nc>
  </rcc>
  <rcc rId="18208" sId="1">
    <oc r="A495">
      <v>458</v>
    </oc>
    <nc r="A495">
      <v>455</v>
    </nc>
  </rcc>
  <rcc rId="18209" sId="1">
    <oc r="A496">
      <v>459</v>
    </oc>
    <nc r="A496">
      <v>456</v>
    </nc>
  </rcc>
  <rcc rId="18210" sId="1">
    <oc r="A497">
      <v>460</v>
    </oc>
    <nc r="A497">
      <v>457</v>
    </nc>
  </rcc>
  <rcc rId="18211" sId="1">
    <oc r="A498">
      <v>461</v>
    </oc>
    <nc r="A498">
      <v>458</v>
    </nc>
  </rcc>
  <rcc rId="18212" sId="1">
    <oc r="A499">
      <v>462</v>
    </oc>
    <nc r="A499">
      <v>459</v>
    </nc>
  </rcc>
  <rcc rId="18213" sId="1">
    <oc r="A500">
      <v>463</v>
    </oc>
    <nc r="A500">
      <v>460</v>
    </nc>
  </rcc>
  <rcc rId="18214" sId="1">
    <oc r="A501">
      <v>464</v>
    </oc>
    <nc r="A501">
      <v>461</v>
    </nc>
  </rcc>
  <rcc rId="18215" sId="1">
    <oc r="A502">
      <v>465</v>
    </oc>
    <nc r="A502">
      <v>462</v>
    </nc>
  </rcc>
  <rcc rId="18216" sId="1">
    <oc r="A503">
      <v>466</v>
    </oc>
    <nc r="A503">
      <v>463</v>
    </nc>
  </rcc>
  <rcc rId="18217" sId="1">
    <oc r="A504">
      <v>467</v>
    </oc>
    <nc r="A504">
      <v>464</v>
    </nc>
  </rcc>
  <rcc rId="18218" sId="1">
    <oc r="A505">
      <v>468</v>
    </oc>
    <nc r="A505">
      <v>465</v>
    </nc>
  </rcc>
  <rcc rId="18219" sId="1">
    <oc r="A506">
      <v>469</v>
    </oc>
    <nc r="A506">
      <v>466</v>
    </nc>
  </rcc>
  <rcc rId="18220" sId="1">
    <oc r="A507">
      <v>470</v>
    </oc>
    <nc r="A507">
      <v>467</v>
    </nc>
  </rcc>
  <rcc rId="18221" sId="1">
    <oc r="A508">
      <v>471</v>
    </oc>
    <nc r="A508">
      <v>468</v>
    </nc>
  </rcc>
  <rcc rId="18222" sId="1">
    <oc r="A509">
      <v>472</v>
    </oc>
    <nc r="A509">
      <v>469</v>
    </nc>
  </rcc>
  <rcc rId="18223" sId="1">
    <oc r="A510">
      <v>473</v>
    </oc>
    <nc r="A510">
      <v>470</v>
    </nc>
  </rcc>
  <rcc rId="18224" sId="1">
    <oc r="A511">
      <v>474</v>
    </oc>
    <nc r="A511">
      <v>471</v>
    </nc>
  </rcc>
  <rcc rId="18225" sId="1">
    <oc r="A512">
      <v>475</v>
    </oc>
    <nc r="A512">
      <v>472</v>
    </nc>
  </rcc>
  <rcc rId="18226" sId="1">
    <oc r="A513">
      <v>476</v>
    </oc>
    <nc r="A513">
      <v>473</v>
    </nc>
  </rcc>
  <rcc rId="18227" sId="1">
    <oc r="A514">
      <v>477</v>
    </oc>
    <nc r="A514">
      <v>474</v>
    </nc>
  </rcc>
  <rcc rId="18228" sId="1">
    <oc r="A515">
      <v>478</v>
    </oc>
    <nc r="A515">
      <v>475</v>
    </nc>
  </rcc>
  <rcc rId="18229" sId="1">
    <oc r="A516">
      <v>479</v>
    </oc>
    <nc r="A516">
      <v>476</v>
    </nc>
  </rcc>
  <rcc rId="18230" sId="1">
    <oc r="A517">
      <v>480</v>
    </oc>
    <nc r="A517">
      <v>477</v>
    </nc>
  </rcc>
  <rcc rId="18231" sId="1">
    <oc r="A518">
      <v>481</v>
    </oc>
    <nc r="A518">
      <v>478</v>
    </nc>
  </rcc>
  <rcc rId="18232" sId="1">
    <oc r="A519">
      <v>482</v>
    </oc>
    <nc r="A519">
      <v>479</v>
    </nc>
  </rcc>
  <rcc rId="18233" sId="1">
    <oc r="A520">
      <v>483</v>
    </oc>
    <nc r="A520">
      <v>480</v>
    </nc>
  </rcc>
  <rcc rId="18234" sId="1">
    <oc r="A521">
      <v>484</v>
    </oc>
    <nc r="A521">
      <v>481</v>
    </nc>
  </rcc>
  <rcc rId="18235" sId="1">
    <oc r="A522">
      <v>485</v>
    </oc>
    <nc r="A522">
      <v>482</v>
    </nc>
  </rcc>
  <rcc rId="18236" sId="1">
    <oc r="A523">
      <v>486</v>
    </oc>
    <nc r="A523">
      <v>483</v>
    </nc>
  </rcc>
  <rcc rId="18237" sId="1">
    <oc r="A524">
      <v>487</v>
    </oc>
    <nc r="A524">
      <v>484</v>
    </nc>
  </rcc>
  <rcc rId="18238" sId="1">
    <oc r="A525">
      <v>488</v>
    </oc>
    <nc r="A525">
      <v>485</v>
    </nc>
  </rcc>
  <rcc rId="18239" sId="1">
    <oc r="A526">
      <v>489</v>
    </oc>
    <nc r="A526">
      <v>486</v>
    </nc>
  </rcc>
  <rcc rId="18240" sId="1">
    <oc r="A527">
      <v>490</v>
    </oc>
    <nc r="A527">
      <v>487</v>
    </nc>
  </rcc>
  <rcc rId="18241" sId="1">
    <oc r="A528">
      <v>491</v>
    </oc>
    <nc r="A528">
      <v>488</v>
    </nc>
  </rcc>
  <rcc rId="18242" sId="1">
    <oc r="A529">
      <v>492</v>
    </oc>
    <nc r="A529">
      <v>489</v>
    </nc>
  </rcc>
  <rcc rId="18243" sId="1">
    <oc r="A530">
      <v>493</v>
    </oc>
    <nc r="A530">
      <v>490</v>
    </nc>
  </rcc>
  <rcc rId="18244" sId="1">
    <oc r="A531">
      <v>494</v>
    </oc>
    <nc r="A531">
      <v>491</v>
    </nc>
  </rcc>
  <rcc rId="18245" sId="1">
    <oc r="A532">
      <v>495</v>
    </oc>
    <nc r="A532">
      <v>492</v>
    </nc>
  </rcc>
  <rcc rId="18246" sId="1">
    <oc r="A533">
      <v>496</v>
    </oc>
    <nc r="A533">
      <v>493</v>
    </nc>
  </rcc>
  <rcc rId="18247" sId="1">
    <oc r="A534">
      <v>497</v>
    </oc>
    <nc r="A534">
      <v>494</v>
    </nc>
  </rcc>
  <rcc rId="18248" sId="1">
    <oc r="A535">
      <v>498</v>
    </oc>
    <nc r="A535">
      <v>495</v>
    </nc>
  </rcc>
  <rcc rId="18249" sId="1">
    <oc r="A536">
      <v>499</v>
    </oc>
    <nc r="A536">
      <v>496</v>
    </nc>
  </rcc>
  <rcc rId="18250" sId="1">
    <oc r="A537">
      <v>500</v>
    </oc>
    <nc r="A537">
      <v>497</v>
    </nc>
  </rcc>
  <rcc rId="18251" sId="1">
    <oc r="A538">
      <v>501</v>
    </oc>
    <nc r="A538">
      <v>498</v>
    </nc>
  </rcc>
  <rcc rId="18252" sId="1">
    <oc r="A539">
      <v>502</v>
    </oc>
    <nc r="A539">
      <v>499</v>
    </nc>
  </rcc>
  <rcc rId="18253" sId="1">
    <oc r="A540">
      <v>503</v>
    </oc>
    <nc r="A540">
      <v>500</v>
    </nc>
  </rcc>
  <rcc rId="18254" sId="1">
    <oc r="A541">
      <v>504</v>
    </oc>
    <nc r="A541">
      <v>501</v>
    </nc>
  </rcc>
  <rcc rId="18255" sId="1">
    <oc r="A542">
      <v>505</v>
    </oc>
    <nc r="A542">
      <v>502</v>
    </nc>
  </rcc>
  <rcc rId="18256" sId="1">
    <oc r="A543">
      <v>506</v>
    </oc>
    <nc r="A543">
      <v>503</v>
    </nc>
  </rcc>
  <rcc rId="18257" sId="1">
    <oc r="A544">
      <v>507</v>
    </oc>
    <nc r="A544">
      <v>504</v>
    </nc>
  </rcc>
  <rcc rId="18258" sId="1">
    <oc r="A545">
      <v>508</v>
    </oc>
    <nc r="A545">
      <v>505</v>
    </nc>
  </rcc>
  <rcc rId="18259" sId="1">
    <oc r="A546">
      <v>509</v>
    </oc>
    <nc r="A546">
      <v>506</v>
    </nc>
  </rcc>
  <rcc rId="18260" sId="1">
    <oc r="A547">
      <v>510</v>
    </oc>
    <nc r="A547">
      <v>507</v>
    </nc>
  </rcc>
  <rcc rId="18261" sId="1">
    <oc r="A548">
      <v>511</v>
    </oc>
    <nc r="A548">
      <v>508</v>
    </nc>
  </rcc>
  <rcc rId="18262" sId="1">
    <oc r="A549">
      <v>512</v>
    </oc>
    <nc r="A549">
      <v>509</v>
    </nc>
  </rcc>
  <rcc rId="18263" sId="1">
    <oc r="A550">
      <v>513</v>
    </oc>
    <nc r="A550">
      <v>510</v>
    </nc>
  </rcc>
  <rcc rId="18264" sId="1">
    <oc r="A551">
      <v>514</v>
    </oc>
    <nc r="A551">
      <v>511</v>
    </nc>
  </rcc>
  <rcc rId="18265" sId="1">
    <oc r="A552">
      <v>515</v>
    </oc>
    <nc r="A552">
      <v>512</v>
    </nc>
  </rcc>
  <rcc rId="18266" sId="1">
    <oc r="A553">
      <v>516</v>
    </oc>
    <nc r="A553">
      <v>513</v>
    </nc>
  </rcc>
  <rcc rId="18267" sId="1">
    <oc r="A554">
      <v>517</v>
    </oc>
    <nc r="A554">
      <v>514</v>
    </nc>
  </rcc>
  <rcc rId="18268" sId="1">
    <oc r="A555">
      <v>518</v>
    </oc>
    <nc r="A555">
      <v>515</v>
    </nc>
  </rcc>
  <rcc rId="18269" sId="1">
    <oc r="A556">
      <v>519</v>
    </oc>
    <nc r="A556">
      <v>516</v>
    </nc>
  </rcc>
  <rcc rId="18270" sId="1">
    <oc r="A557">
      <v>520</v>
    </oc>
    <nc r="A557">
      <v>517</v>
    </nc>
  </rcc>
  <rcc rId="18271" sId="1">
    <oc r="A558">
      <v>521</v>
    </oc>
    <nc r="A558">
      <v>518</v>
    </nc>
  </rcc>
  <rcc rId="18272" sId="1">
    <oc r="A559">
      <v>522</v>
    </oc>
    <nc r="A559">
      <v>519</v>
    </nc>
  </rcc>
  <rcc rId="18273" sId="1">
    <oc r="A560">
      <v>523</v>
    </oc>
    <nc r="A560">
      <v>520</v>
    </nc>
  </rcc>
  <rcc rId="18274" sId="1">
    <oc r="A561">
      <v>524</v>
    </oc>
    <nc r="A561">
      <v>521</v>
    </nc>
  </rcc>
  <rcc rId="18275" sId="1">
    <oc r="A562">
      <v>525</v>
    </oc>
    <nc r="A562">
      <v>522</v>
    </nc>
  </rcc>
  <rcc rId="18276" sId="1">
    <oc r="A563">
      <v>526</v>
    </oc>
    <nc r="A563">
      <v>523</v>
    </nc>
  </rcc>
  <rcc rId="18277" sId="1">
    <oc r="A564">
      <v>527</v>
    </oc>
    <nc r="A564">
      <v>524</v>
    </nc>
  </rcc>
  <rcc rId="18278" sId="1">
    <oc r="A565">
      <v>528</v>
    </oc>
    <nc r="A565">
      <v>525</v>
    </nc>
  </rcc>
  <rcc rId="18279" sId="1">
    <oc r="A566">
      <v>529</v>
    </oc>
    <nc r="A566">
      <v>526</v>
    </nc>
  </rcc>
  <rcc rId="18280" sId="1">
    <oc r="A567">
      <v>530</v>
    </oc>
    <nc r="A567">
      <v>527</v>
    </nc>
  </rcc>
  <rcc rId="18281" sId="1">
    <oc r="A568">
      <v>531</v>
    </oc>
    <nc r="A568">
      <v>528</v>
    </nc>
  </rcc>
  <rcc rId="18282" sId="1">
    <oc r="A569">
      <v>532</v>
    </oc>
    <nc r="A569">
      <v>529</v>
    </nc>
  </rcc>
  <rcc rId="18283" sId="1">
    <oc r="A570">
      <v>533</v>
    </oc>
    <nc r="A570">
      <v>530</v>
    </nc>
  </rcc>
  <rcc rId="18284" sId="1">
    <oc r="A571">
      <v>534</v>
    </oc>
    <nc r="A571">
      <v>531</v>
    </nc>
  </rcc>
  <rcc rId="18285" sId="1">
    <oc r="A572">
      <v>535</v>
    </oc>
    <nc r="A572">
      <v>532</v>
    </nc>
  </rcc>
  <rcc rId="18286" sId="1">
    <oc r="A573">
      <v>536</v>
    </oc>
    <nc r="A573">
      <v>533</v>
    </nc>
  </rcc>
  <rcc rId="18287" sId="1">
    <oc r="A574">
      <v>537</v>
    </oc>
    <nc r="A574">
      <v>534</v>
    </nc>
  </rcc>
  <rcc rId="18288" sId="1">
    <oc r="A575">
      <v>538</v>
    </oc>
    <nc r="A575">
      <v>535</v>
    </nc>
  </rcc>
  <rcc rId="18289" sId="1">
    <oc r="A577">
      <v>539</v>
    </oc>
    <nc r="A577">
      <v>536</v>
    </nc>
  </rcc>
  <rcc rId="18290" sId="1">
    <oc r="A578">
      <v>540</v>
    </oc>
    <nc r="A578">
      <v>537</v>
    </nc>
  </rcc>
  <rcc rId="18291" sId="1">
    <oc r="A576">
      <v>541</v>
    </oc>
    <nc r="A576">
      <v>538</v>
    </nc>
  </rcc>
  <rcc rId="18292" sId="1">
    <oc r="A579">
      <v>542</v>
    </oc>
    <nc r="A579">
      <v>539</v>
    </nc>
  </rcc>
  <rcc rId="18293" sId="1">
    <oc r="A580">
      <v>543</v>
    </oc>
    <nc r="A580">
      <v>540</v>
    </nc>
  </rcc>
  <rcc rId="18294" sId="1">
    <oc r="A581">
      <v>544</v>
    </oc>
    <nc r="A581">
      <v>541</v>
    </nc>
  </rcc>
  <rcc rId="18295" sId="1">
    <oc r="A582">
      <v>545</v>
    </oc>
    <nc r="A582">
      <v>542</v>
    </nc>
  </rcc>
  <rcc rId="18296" sId="1">
    <oc r="A583">
      <v>546</v>
    </oc>
    <nc r="A583">
      <v>543</v>
    </nc>
  </rcc>
  <rcc rId="18297" sId="1">
    <oc r="A584">
      <v>547</v>
    </oc>
    <nc r="A584">
      <v>544</v>
    </nc>
  </rcc>
  <rcc rId="18298" sId="1">
    <oc r="A585">
      <v>548</v>
    </oc>
    <nc r="A585">
      <v>545</v>
    </nc>
  </rcc>
  <rcc rId="18299" sId="1">
    <oc r="A586">
      <v>549</v>
    </oc>
    <nc r="A586">
      <v>546</v>
    </nc>
  </rcc>
  <rcc rId="18300" sId="1">
    <oc r="A587">
      <v>550</v>
    </oc>
    <nc r="A587">
      <v>547</v>
    </nc>
  </rcc>
  <rcc rId="18301" sId="1">
    <oc r="A588">
      <v>551</v>
    </oc>
    <nc r="A588">
      <v>548</v>
    </nc>
  </rcc>
  <rcc rId="18302" sId="1">
    <oc r="A589">
      <v>552</v>
    </oc>
    <nc r="A589">
      <v>549</v>
    </nc>
  </rcc>
  <rcc rId="18303" sId="1">
    <oc r="A590">
      <v>553</v>
    </oc>
    <nc r="A590">
      <v>550</v>
    </nc>
  </rcc>
  <rcc rId="18304" sId="1">
    <oc r="A591">
      <v>554</v>
    </oc>
    <nc r="A591">
      <v>551</v>
    </nc>
  </rcc>
  <rcc rId="18305" sId="1">
    <oc r="A592">
      <v>555</v>
    </oc>
    <nc r="A592">
      <v>552</v>
    </nc>
  </rcc>
  <rcc rId="18306" sId="1">
    <oc r="A593">
      <v>556</v>
    </oc>
    <nc r="A593">
      <v>553</v>
    </nc>
  </rcc>
  <rcc rId="18307" sId="1">
    <oc r="A594">
      <v>557</v>
    </oc>
    <nc r="A594">
      <v>554</v>
    </nc>
  </rcc>
  <rcc rId="18308" sId="1">
    <oc r="A597">
      <v>558</v>
    </oc>
    <nc r="A597">
      <v>555</v>
    </nc>
  </rcc>
  <rcc rId="18309" sId="1">
    <oc r="A598">
      <v>559</v>
    </oc>
    <nc r="A598">
      <v>556</v>
    </nc>
  </rcc>
  <rcc rId="18310" sId="1">
    <oc r="A599">
      <v>560</v>
    </oc>
    <nc r="A599">
      <v>557</v>
    </nc>
  </rcc>
  <rcc rId="18311" sId="1">
    <oc r="A600">
      <v>561</v>
    </oc>
    <nc r="A600">
      <v>558</v>
    </nc>
  </rcc>
  <rcc rId="18312" sId="1">
    <oc r="A601">
      <v>562</v>
    </oc>
    <nc r="A601">
      <v>559</v>
    </nc>
  </rcc>
  <rcc rId="18313" sId="1">
    <oc r="A602">
      <v>563</v>
    </oc>
    <nc r="A602">
      <v>560</v>
    </nc>
  </rcc>
  <rcc rId="18314" sId="1">
    <oc r="A603">
      <v>564</v>
    </oc>
    <nc r="A603">
      <v>561</v>
    </nc>
  </rcc>
  <rcc rId="18315" sId="1">
    <oc r="A604">
      <v>565</v>
    </oc>
    <nc r="A604">
      <v>562</v>
    </nc>
  </rcc>
  <rcc rId="18316" sId="1">
    <oc r="A605">
      <v>566</v>
    </oc>
    <nc r="A605">
      <v>563</v>
    </nc>
  </rcc>
  <rcc rId="18317" sId="1">
    <oc r="A606">
      <v>567</v>
    </oc>
    <nc r="A606">
      <v>564</v>
    </nc>
  </rcc>
  <rcc rId="18318" sId="1">
    <oc r="A607">
      <v>568</v>
    </oc>
    <nc r="A607">
      <v>565</v>
    </nc>
  </rcc>
  <rcc rId="18319" sId="1">
    <oc r="A608">
      <v>569</v>
    </oc>
    <nc r="A608">
      <v>566</v>
    </nc>
  </rcc>
  <rcc rId="18320" sId="1">
    <oc r="A609">
      <v>570</v>
    </oc>
    <nc r="A609">
      <v>567</v>
    </nc>
  </rcc>
  <rcc rId="18321" sId="1">
    <oc r="A610">
      <v>571</v>
    </oc>
    <nc r="A610">
      <v>568</v>
    </nc>
  </rcc>
  <rcc rId="18322" sId="1">
    <oc r="A611">
      <v>572</v>
    </oc>
    <nc r="A611">
      <v>569</v>
    </nc>
  </rcc>
  <rcc rId="18323" sId="1">
    <oc r="A612">
      <v>573</v>
    </oc>
    <nc r="A612">
      <v>570</v>
    </nc>
  </rcc>
  <rcc rId="18324" sId="1">
    <oc r="A613">
      <v>574</v>
    </oc>
    <nc r="A613">
      <v>571</v>
    </nc>
  </rcc>
  <rcc rId="18325" sId="1">
    <oc r="A614">
      <v>575</v>
    </oc>
    <nc r="A614">
      <v>572</v>
    </nc>
  </rcc>
  <rcc rId="18326" sId="1">
    <oc r="A615">
      <v>576</v>
    </oc>
    <nc r="A615">
      <v>573</v>
    </nc>
  </rcc>
  <rcc rId="18327" sId="1">
    <oc r="A616">
      <v>577</v>
    </oc>
    <nc r="A616">
      <v>574</v>
    </nc>
  </rcc>
  <rcc rId="18328" sId="1">
    <oc r="A617">
      <v>578</v>
    </oc>
    <nc r="A617">
      <v>575</v>
    </nc>
  </rcc>
  <rcc rId="18329" sId="1">
    <oc r="A618">
      <v>579</v>
    </oc>
    <nc r="A618">
      <v>576</v>
    </nc>
  </rcc>
  <rcc rId="18330" sId="1">
    <oc r="A619">
      <v>580</v>
    </oc>
    <nc r="A619">
      <v>577</v>
    </nc>
  </rcc>
  <rcc rId="18331" sId="1">
    <oc r="A620">
      <v>581</v>
    </oc>
    <nc r="A620">
      <v>578</v>
    </nc>
  </rcc>
  <rcc rId="18332" sId="1">
    <oc r="A621">
      <v>582</v>
    </oc>
    <nc r="A621">
      <v>579</v>
    </nc>
  </rcc>
  <rcc rId="18333" sId="1">
    <oc r="A624">
      <v>583</v>
    </oc>
    <nc r="A624">
      <v>580</v>
    </nc>
  </rcc>
  <rcc rId="18334" sId="1">
    <oc r="A625">
      <v>584</v>
    </oc>
    <nc r="A625">
      <v>581</v>
    </nc>
  </rcc>
  <rcc rId="18335" sId="1">
    <oc r="A626">
      <v>585</v>
    </oc>
    <nc r="A626">
      <v>582</v>
    </nc>
  </rcc>
  <rcc rId="18336" sId="1">
    <oc r="A627">
      <v>586</v>
    </oc>
    <nc r="A627">
      <v>583</v>
    </nc>
  </rcc>
  <rcc rId="18337" sId="1">
    <oc r="A628">
      <v>587</v>
    </oc>
    <nc r="A628">
      <v>584</v>
    </nc>
  </rcc>
  <rcc rId="18338" sId="1">
    <oc r="A629">
      <v>588</v>
    </oc>
    <nc r="A629">
      <v>585</v>
    </nc>
  </rcc>
  <rcc rId="18339" sId="1">
    <oc r="A630">
      <v>589</v>
    </oc>
    <nc r="A630">
      <v>586</v>
    </nc>
  </rcc>
  <rcc rId="18340" sId="1">
    <oc r="A631">
      <v>590</v>
    </oc>
    <nc r="A631">
      <v>587</v>
    </nc>
  </rcc>
  <rcc rId="18341" sId="1">
    <oc r="A632">
      <v>591</v>
    </oc>
    <nc r="A632">
      <v>588</v>
    </nc>
  </rcc>
  <rcc rId="18342" sId="1">
    <oc r="A633">
      <v>592</v>
    </oc>
    <nc r="A633">
      <v>589</v>
    </nc>
  </rcc>
  <rcc rId="18343" sId="1">
    <oc r="A634">
      <v>593</v>
    </oc>
    <nc r="A634">
      <v>590</v>
    </nc>
  </rcc>
  <rcc rId="18344" sId="1">
    <oc r="A635">
      <v>594</v>
    </oc>
    <nc r="A635">
      <v>591</v>
    </nc>
  </rcc>
  <rcc rId="18345" sId="1">
    <oc r="A636">
      <v>595</v>
    </oc>
    <nc r="A636">
      <v>592</v>
    </nc>
  </rcc>
  <rcc rId="18346" sId="1">
    <oc r="A637">
      <v>596</v>
    </oc>
    <nc r="A637">
      <v>593</v>
    </nc>
  </rcc>
  <rcc rId="18347" sId="1">
    <oc r="A638">
      <v>597</v>
    </oc>
    <nc r="A638">
      <v>594</v>
    </nc>
  </rcc>
  <rcc rId="18348" sId="1">
    <oc r="A639">
      <v>598</v>
    </oc>
    <nc r="A639">
      <v>595</v>
    </nc>
  </rcc>
  <rcc rId="18349" sId="1">
    <oc r="A640">
      <v>599</v>
    </oc>
    <nc r="A640">
      <v>596</v>
    </nc>
  </rcc>
  <rcc rId="18350" sId="1">
    <oc r="A641">
      <v>600</v>
    </oc>
    <nc r="A641">
      <v>597</v>
    </nc>
  </rcc>
  <rcc rId="18351" sId="1">
    <oc r="A642">
      <v>601</v>
    </oc>
    <nc r="A642">
      <v>598</v>
    </nc>
  </rcc>
  <rcc rId="18352" sId="1">
    <oc r="A643">
      <v>602</v>
    </oc>
    <nc r="A643">
      <v>599</v>
    </nc>
  </rcc>
  <rcc rId="18353" sId="1">
    <oc r="A644">
      <v>603</v>
    </oc>
    <nc r="A644">
      <v>600</v>
    </nc>
  </rcc>
  <rcc rId="18354" sId="1">
    <oc r="A645">
      <v>604</v>
    </oc>
    <nc r="A645">
      <v>601</v>
    </nc>
  </rcc>
  <rcc rId="18355" sId="1">
    <oc r="A646">
      <v>605</v>
    </oc>
    <nc r="A646">
      <v>602</v>
    </nc>
  </rcc>
  <rcc rId="18356" sId="1">
    <oc r="A647">
      <v>606</v>
    </oc>
    <nc r="A647">
      <v>603</v>
    </nc>
  </rcc>
  <rcc rId="18357" sId="1">
    <oc r="A648">
      <v>607</v>
    </oc>
    <nc r="A648">
      <v>604</v>
    </nc>
  </rcc>
  <rcc rId="18358" sId="1">
    <oc r="A649">
      <v>608</v>
    </oc>
    <nc r="A649">
      <v>605</v>
    </nc>
  </rcc>
  <rcc rId="18359" sId="1">
    <oc r="A650">
      <v>609</v>
    </oc>
    <nc r="A650">
      <v>606</v>
    </nc>
  </rcc>
  <rcc rId="18360" sId="1">
    <oc r="A651">
      <v>610</v>
    </oc>
    <nc r="A651">
      <v>607</v>
    </nc>
  </rcc>
  <rcc rId="18361" sId="1">
    <oc r="A652">
      <v>611</v>
    </oc>
    <nc r="A652">
      <v>608</v>
    </nc>
  </rcc>
  <rcc rId="18362" sId="1">
    <oc r="A653">
      <v>612</v>
    </oc>
    <nc r="A653">
      <v>609</v>
    </nc>
  </rcc>
  <rcc rId="18363" sId="1">
    <oc r="A654">
      <v>613</v>
    </oc>
    <nc r="A654">
      <v>610</v>
    </nc>
  </rcc>
  <rcc rId="18364" sId="1">
    <oc r="A655">
      <v>614</v>
    </oc>
    <nc r="A655">
      <v>611</v>
    </nc>
  </rcc>
  <rcc rId="18365" sId="1">
    <oc r="A656">
      <v>615</v>
    </oc>
    <nc r="A656">
      <v>612</v>
    </nc>
  </rcc>
  <rcc rId="18366" sId="1">
    <oc r="A657">
      <v>616</v>
    </oc>
    <nc r="A657">
      <v>613</v>
    </nc>
  </rcc>
  <rcc rId="18367" sId="1">
    <oc r="A658">
      <v>617</v>
    </oc>
    <nc r="A658">
      <v>614</v>
    </nc>
  </rcc>
  <rcc rId="18368" sId="1">
    <oc r="A659">
      <v>618</v>
    </oc>
    <nc r="A659">
      <v>615</v>
    </nc>
  </rcc>
  <rcc rId="18369" sId="1">
    <oc r="A660">
      <v>619</v>
    </oc>
    <nc r="A660">
      <v>616</v>
    </nc>
  </rcc>
  <rcc rId="18370" sId="1">
    <oc r="A661">
      <v>620</v>
    </oc>
    <nc r="A661">
      <v>617</v>
    </nc>
  </rcc>
  <rcc rId="18371" sId="1">
    <oc r="A662">
      <v>621</v>
    </oc>
    <nc r="A662">
      <v>618</v>
    </nc>
  </rcc>
  <rcc rId="18372" sId="1">
    <oc r="A663">
      <v>622</v>
    </oc>
    <nc r="A663">
      <v>619</v>
    </nc>
  </rcc>
  <rcc rId="18373" sId="1">
    <oc r="A664">
      <v>623</v>
    </oc>
    <nc r="A664">
      <v>620</v>
    </nc>
  </rcc>
  <rcc rId="18374" sId="1">
    <oc r="A665">
      <v>624</v>
    </oc>
    <nc r="A665">
      <v>621</v>
    </nc>
  </rcc>
  <rcc rId="18375" sId="1">
    <oc r="A666">
      <v>625</v>
    </oc>
    <nc r="A666">
      <v>622</v>
    </nc>
  </rcc>
  <rcc rId="18376" sId="1">
    <oc r="A667">
      <v>626</v>
    </oc>
    <nc r="A667">
      <v>623</v>
    </nc>
  </rcc>
  <rcc rId="18377" sId="1">
    <oc r="A668">
      <v>627</v>
    </oc>
    <nc r="A668">
      <v>624</v>
    </nc>
  </rcc>
  <rcc rId="18378" sId="1">
    <oc r="A669">
      <v>628</v>
    </oc>
    <nc r="A669">
      <v>625</v>
    </nc>
  </rcc>
  <rcc rId="18379" sId="1">
    <oc r="A670">
      <v>629</v>
    </oc>
    <nc r="A670">
      <v>626</v>
    </nc>
  </rcc>
  <rcc rId="18380" sId="1">
    <oc r="A671">
      <v>630</v>
    </oc>
    <nc r="A671">
      <v>627</v>
    </nc>
  </rcc>
  <rcc rId="18381" sId="1">
    <oc r="A672">
      <v>631</v>
    </oc>
    <nc r="A672">
      <v>628</v>
    </nc>
  </rcc>
  <rcc rId="18382" sId="1">
    <oc r="A673">
      <v>632</v>
    </oc>
    <nc r="A673">
      <v>629</v>
    </nc>
  </rcc>
  <rcc rId="18383" sId="1">
    <oc r="A674">
      <v>633</v>
    </oc>
    <nc r="A674">
      <v>630</v>
    </nc>
  </rcc>
  <rcc rId="18384" sId="1">
    <oc r="A675">
      <v>634</v>
    </oc>
    <nc r="A675">
      <v>631</v>
    </nc>
  </rcc>
  <rcc rId="18385" sId="1">
    <oc r="A676">
      <v>635</v>
    </oc>
    <nc r="A676">
      <v>632</v>
    </nc>
  </rcc>
  <rcc rId="18386" sId="1">
    <oc r="A677">
      <v>636</v>
    </oc>
    <nc r="A677">
      <v>633</v>
    </nc>
  </rcc>
  <rcc rId="18387" sId="1">
    <oc r="A678">
      <v>637</v>
    </oc>
    <nc r="A678">
      <v>634</v>
    </nc>
  </rcc>
  <rcc rId="18388" sId="1">
    <oc r="A679">
      <v>638</v>
    </oc>
    <nc r="A679">
      <v>635</v>
    </nc>
  </rcc>
  <rcc rId="18389" sId="1">
    <oc r="A680">
      <v>639</v>
    </oc>
    <nc r="A680">
      <v>636</v>
    </nc>
  </rcc>
  <rcc rId="18390" sId="1">
    <oc r="A681">
      <v>640</v>
    </oc>
    <nc r="A681">
      <v>637</v>
    </nc>
  </rcc>
  <rcc rId="18391" sId="1">
    <oc r="A682">
      <v>641</v>
    </oc>
    <nc r="A682">
      <v>638</v>
    </nc>
  </rcc>
  <rcc rId="18392" sId="1">
    <oc r="A683">
      <v>642</v>
    </oc>
    <nc r="A683">
      <v>639</v>
    </nc>
  </rcc>
  <rcc rId="18393" sId="1">
    <oc r="A684">
      <v>643</v>
    </oc>
    <nc r="A684">
      <v>640</v>
    </nc>
  </rcc>
  <rcc rId="18394" sId="1">
    <oc r="A685">
      <v>644</v>
    </oc>
    <nc r="A685">
      <v>641</v>
    </nc>
  </rcc>
  <rcc rId="18395" sId="1">
    <oc r="A686">
      <v>645</v>
    </oc>
    <nc r="A686">
      <v>642</v>
    </nc>
  </rcc>
  <rcc rId="18396" sId="1">
    <oc r="A687">
      <v>646</v>
    </oc>
    <nc r="A687">
      <v>643</v>
    </nc>
  </rcc>
  <rcc rId="18397" sId="1">
    <oc r="A690">
      <v>647</v>
    </oc>
    <nc r="A690">
      <v>644</v>
    </nc>
  </rcc>
  <rcc rId="18398" sId="1">
    <oc r="A691">
      <v>648</v>
    </oc>
    <nc r="A691">
      <v>645</v>
    </nc>
  </rcc>
  <rcc rId="18399" sId="1">
    <oc r="A692">
      <v>649</v>
    </oc>
    <nc r="A692">
      <v>646</v>
    </nc>
  </rcc>
  <rcc rId="18400" sId="1">
    <oc r="A693">
      <v>650</v>
    </oc>
    <nc r="A693">
      <v>647</v>
    </nc>
  </rcc>
  <rcc rId="18401" sId="1">
    <oc r="A694">
      <v>651</v>
    </oc>
    <nc r="A694">
      <v>648</v>
    </nc>
  </rcc>
  <rcc rId="18402" sId="1">
    <oc r="A695">
      <v>652</v>
    </oc>
    <nc r="A695">
      <v>649</v>
    </nc>
  </rcc>
  <rcc rId="18403" sId="1">
    <oc r="A696">
      <v>653</v>
    </oc>
    <nc r="A696">
      <v>650</v>
    </nc>
  </rcc>
  <rcc rId="18404" sId="1">
    <oc r="A697">
      <v>654</v>
    </oc>
    <nc r="A697">
      <v>651</v>
    </nc>
  </rcc>
  <rcc rId="18405" sId="1">
    <oc r="A698">
      <v>655</v>
    </oc>
    <nc r="A698">
      <v>652</v>
    </nc>
  </rcc>
  <rcc rId="18406" sId="1">
    <oc r="A699">
      <v>656</v>
    </oc>
    <nc r="A699">
      <v>653</v>
    </nc>
  </rcc>
  <rcc rId="18407" sId="1">
    <oc r="A700">
      <v>657</v>
    </oc>
    <nc r="A700">
      <v>654</v>
    </nc>
  </rcc>
  <rcc rId="18408" sId="1">
    <oc r="A701">
      <v>658</v>
    </oc>
    <nc r="A701">
      <v>655</v>
    </nc>
  </rcc>
  <rcc rId="18409" sId="1">
    <oc r="A702">
      <v>659</v>
    </oc>
    <nc r="A702">
      <v>656</v>
    </nc>
  </rcc>
  <rcc rId="18410" sId="1">
    <oc r="A703">
      <v>660</v>
    </oc>
    <nc r="A703">
      <v>657</v>
    </nc>
  </rcc>
  <rcc rId="18411" sId="1">
    <oc r="A704">
      <v>661</v>
    </oc>
    <nc r="A704">
      <v>658</v>
    </nc>
  </rcc>
  <rcc rId="18412" sId="1">
    <oc r="A705">
      <v>662</v>
    </oc>
    <nc r="A705">
      <v>659</v>
    </nc>
  </rcc>
  <rcc rId="18413" sId="1">
    <oc r="A706">
      <v>663</v>
    </oc>
    <nc r="A706">
      <v>660</v>
    </nc>
  </rcc>
  <rcc rId="18414" sId="1">
    <oc r="A707">
      <v>664</v>
    </oc>
    <nc r="A707">
      <v>661</v>
    </nc>
  </rcc>
  <rcc rId="18415" sId="1">
    <oc r="A708">
      <v>665</v>
    </oc>
    <nc r="A708">
      <v>662</v>
    </nc>
  </rcc>
  <rcc rId="18416" sId="1">
    <oc r="A711">
      <v>666</v>
    </oc>
    <nc r="A711">
      <v>663</v>
    </nc>
  </rcc>
  <rrc rId="18417" sId="1" ref="A712:XFD712" action="deleteRow">
    <rfmt sheetId="1" xfDxf="1" sqref="A712:XFD712" start="0" length="0">
      <dxf>
        <font>
          <sz val="9"/>
          <color auto="1"/>
        </font>
        <alignment horizontal="center" vertical="center"/>
      </dxf>
    </rfmt>
    <rcc rId="0" sId="1" dxf="1">
      <nc r="A712">
        <v>667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2" t="inlineStr">
        <is>
          <t>ул. Гагарина, д. 190Б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12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12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12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12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12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12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12">
        <v>1397.7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12">
        <v>1138.2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12">
        <v>53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12">
        <v>179856.2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1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1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1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12">
        <f>ROUND(L712-N712-O712,2)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12">
        <f>L712/J712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12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12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18" sId="1" ref="A742:XFD742" action="deleteRow">
    <rfmt sheetId="1" xfDxf="1" sqref="A742:XFD742" start="0" length="0">
      <dxf>
        <font>
          <sz val="9"/>
          <color auto="1"/>
        </font>
        <alignment horizontal="center" vertical="center"/>
      </dxf>
    </rfmt>
    <rcc rId="0" sId="1" dxf="1">
      <nc r="A742">
        <v>698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2" t="inlineStr">
        <is>
          <t>ул. Менделеева, д. 7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42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42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42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42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42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42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42">
        <v>1332.9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42">
        <v>1190.7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42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42">
        <v>72550.87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4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4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4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42">
        <f>ROUND(L742-N742-O742,2)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42">
        <f>L742/J742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42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42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19" sId="1" ref="A759:XFD759" action="deleteRow">
    <rfmt sheetId="1" xfDxf="1" sqref="A759:XFD759" start="0" length="0">
      <dxf>
        <font>
          <sz val="9"/>
          <color auto="1"/>
        </font>
        <alignment horizontal="center" vertical="center"/>
      </dxf>
    </rfmt>
    <rcc rId="0" sId="1" dxf="1">
      <nc r="A759">
        <v>716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9" t="inlineStr">
        <is>
          <t>ул. Свердлова, д. 11А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59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59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59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59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5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5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59">
        <v>737.8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59">
        <v>664.7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59">
        <v>26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59">
        <v>62642.26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59">
        <f>ROUND(L759-N759-O759,2)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59">
        <f>L759/J759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59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59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0" sId="1" ref="A761:XFD761" action="deleteRow">
    <rfmt sheetId="1" xfDxf="1" sqref="A761:XFD761" start="0" length="0">
      <dxf>
        <font>
          <sz val="9"/>
          <color auto="1"/>
        </font>
        <alignment horizontal="center" vertical="center"/>
      </dxf>
    </rfmt>
    <rcc rId="0" sId="1" dxf="1">
      <nc r="A761">
        <v>719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1" t="inlineStr">
        <is>
          <t>ул. Строителей, д. 101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61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6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6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6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6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6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61">
        <v>1149.9000000000001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61">
        <v>983.8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61">
        <v>57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61">
        <v>51634.879999999997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61">
        <f>ROUND(L761-N761-O761,2)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61">
        <f>L761/J761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61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61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1" sId="1" ref="A771:XFD771" action="deleteRow">
    <rfmt sheetId="1" xfDxf="1" sqref="A771:XFD771" start="0" length="0">
      <dxf>
        <font>
          <sz val="9"/>
          <color auto="1"/>
        </font>
        <alignment horizontal="center" vertical="center"/>
      </dxf>
    </rfmt>
    <rcc rId="0" sId="1" dxf="1">
      <nc r="A771">
        <v>730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1" t="inlineStr">
        <is>
          <t>ул. Чкалова, д. 33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71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7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7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7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7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7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71">
        <v>634.5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71">
        <v>634.5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71">
        <v>30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71">
        <v>59270.11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7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7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7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71">
        <f>ROUND(L771-N771-O771,2)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71">
        <f>L771/J771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71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71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2" sId="1" ref="A772:XFD772" action="deleteRow">
    <rfmt sheetId="1" xfDxf="1" sqref="A772:XFD772" start="0" length="0">
      <dxf>
        <font>
          <sz val="9"/>
          <color auto="1"/>
        </font>
        <alignment horizontal="center" vertical="center"/>
      </dxf>
    </rfmt>
    <rcc rId="0" sId="1" dxf="1">
      <nc r="A772">
        <v>732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2" t="inlineStr">
        <is>
          <t>ул. Шевченко, д. 18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72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72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72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72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72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72">
        <v>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72">
        <v>1646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72">
        <v>1472.8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72">
        <v>69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72">
        <v>77896.13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7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7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7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72">
        <f>ROUND(L772-N772-O772,2)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72">
        <f>L772/J772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72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72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3" sId="1" ref="A773:XFD773" action="deleteRow">
    <rfmt sheetId="1" xfDxf="1" sqref="A773:XFD773" start="0" length="0">
      <dxf>
        <font>
          <sz val="9"/>
          <color auto="1"/>
        </font>
        <alignment horizontal="center" vertical="center"/>
      </dxf>
    </rfmt>
    <rcc rId="0" sId="1" dxf="1">
      <nc r="A773">
        <v>734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3" t="inlineStr">
        <is>
          <t>ул. Шевченко, д. 39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73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73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73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73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73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73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73">
        <v>1134.9000000000001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73">
        <v>995.6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73">
        <v>59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73">
        <v>50006.18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73">
        <f>ROUND(L773-N773-O773,2)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73">
        <f>L773/J773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73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73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4" sId="1" ref="A773:XFD773" action="deleteRow">
    <rfmt sheetId="1" xfDxf="1" sqref="A773:XFD773" start="0" length="0">
      <dxf>
        <font>
          <sz val="9"/>
          <color auto="1"/>
        </font>
        <alignment horizontal="center" vertical="center"/>
      </dxf>
    </rfmt>
    <rcc rId="0" sId="1" dxf="1">
      <nc r="A773">
        <v>735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3" t="inlineStr">
        <is>
          <t>ул. Шевченко, д. 41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73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73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73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73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73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73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73">
        <v>1147.2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73">
        <v>984.5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73">
        <v>46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73">
        <v>107070.16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73">
        <f>ROUND(L773-N773-O773,2)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73">
        <f>L773/J773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73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73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8425" sId="1" ref="A1540:XFD1541" action="insertRow"/>
  <rm rId="18426" sheetId="1" source="A776:XFD776" destination="A1540:XFD1540" sourceSheetId="1">
    <rfmt sheetId="1" xfDxf="1" sqref="A1540:XFD1540" start="0" length="0">
      <dxf>
        <font>
          <sz val="9"/>
          <color auto="1"/>
        </font>
        <alignment horizontal="center" vertical="center"/>
      </dxf>
    </rfmt>
    <rfmt sheetId="1" sqref="A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top style="thin">
            <color indexed="64"/>
          </top>
          <bottom style="thin">
            <color indexed="64"/>
          </bottom>
        </border>
      </dxf>
    </rfmt>
    <rfmt sheetId="1" sqref="D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4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4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4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4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40" start="0" length="0">
      <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8427" sheetId="1" source="A778:XFD778" destination="A1541:XFD1541" sourceSheetId="1">
    <undo index="0" exp="area" dr="P711:P778" r="P779" sId="1"/>
    <undo index="0" exp="area" dr="O711:O778" r="O779" sId="1"/>
    <undo index="0" exp="area" dr="N711:N778" r="N779" sId="1"/>
    <undo index="0" exp="area" dr="J711:J778" r="J779" sId="1"/>
    <undo index="0" exp="area" dr="I711:I778" r="I779" sId="1"/>
    <undo index="0" exp="area" dr="M711:M778" r="M779" sId="1"/>
    <undo index="0" exp="area" dr="L711:L778" r="L779" sId="1"/>
    <undo index="0" exp="area" dr="K711:K778" r="K779" sId="1"/>
    <rfmt sheetId="1" xfDxf="1" sqref="A1541:XFD1541" start="0" length="0">
      <dxf>
        <font>
          <sz val="9"/>
          <color auto="1"/>
        </font>
        <alignment horizontal="center" vertical="center"/>
      </dxf>
    </rfmt>
    <rfmt sheetId="1" sqref="A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top style="thin">
            <color indexed="64"/>
          </top>
          <bottom style="thin">
            <color indexed="64"/>
          </bottom>
        </border>
      </dxf>
    </rfmt>
    <rfmt sheetId="1" sqref="D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5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41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41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5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541" start="0" length="0">
      <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cc rId="18428" sId="1" odxf="1" dxf="1" numFmtId="19">
    <oc r="S1540">
      <v>44196</v>
    </oc>
    <nc r="S1540">
      <v>44562</v>
    </nc>
    <odxf/>
    <ndxf/>
  </rcc>
  <rcc rId="18429" sId="1" odxf="1" dxf="1" numFmtId="19">
    <oc r="S1541">
      <v>44196</v>
    </oc>
    <nc r="S1541">
      <v>44563</v>
    </nc>
    <odxf/>
    <ndxf/>
  </rcc>
  <rrc rId="18430" sId="1" ref="A778:XFD778" action="deleteRow">
    <rfmt sheetId="1" xfDxf="1" sqref="A778:XFD778" start="0" length="0">
      <dxf>
        <font>
          <color auto="1"/>
        </font>
        <alignment horizontal="center" vertical="center"/>
      </dxf>
    </rfmt>
    <rfmt sheetId="1" sqref="A778" start="0" length="0">
      <dxf>
        <font>
          <sz val="9"/>
          <color auto="1"/>
          <name val="Times New Roman"/>
          <family val="1"/>
          <scheme val="none"/>
        </font>
      </dxf>
    </rfmt>
    <rfmt sheetId="1" sqref="B778" start="0" length="0">
      <dxf>
        <font>
          <sz val="9"/>
          <color auto="1"/>
          <name val="Times New Roman"/>
          <family val="1"/>
          <scheme val="none"/>
        </font>
      </dxf>
    </rfmt>
    <rfmt sheetId="1" s="1" sqref="C778" start="0" length="0">
      <dxf>
        <font>
          <sz val="9"/>
          <color auto="1"/>
          <name val="Times New Roman"/>
          <family val="1"/>
          <charset val="204"/>
          <scheme val="none"/>
        </font>
      </dxf>
    </rfmt>
    <rfmt sheetId="1" sqref="D778" start="0" length="0">
      <dxf>
        <font>
          <sz val="9"/>
          <color auto="1"/>
          <name val="Times New Roman"/>
          <family val="1"/>
          <scheme val="none"/>
        </font>
      </dxf>
    </rfmt>
    <rfmt sheetId="1" sqref="E778" start="0" length="0">
      <dxf>
        <font>
          <sz val="9"/>
          <color auto="1"/>
          <name val="Times New Roman"/>
          <family val="1"/>
          <scheme val="none"/>
        </font>
      </dxf>
    </rfmt>
    <rfmt sheetId="1" sqref="F778" start="0" length="0">
      <dxf>
        <font>
          <sz val="9"/>
          <color auto="1"/>
          <name val="Times New Roman"/>
          <family val="1"/>
          <scheme val="none"/>
        </font>
      </dxf>
    </rfmt>
    <rfmt sheetId="1" sqref="G778" start="0" length="0">
      <dxf>
        <font>
          <sz val="9"/>
          <color auto="1"/>
          <name val="Times New Roman"/>
          <family val="1"/>
          <scheme val="none"/>
        </font>
      </dxf>
    </rfmt>
    <rfmt sheetId="1" sqref="H778" start="0" length="0">
      <dxf>
        <font>
          <sz val="9"/>
          <color auto="1"/>
          <name val="Times New Roman"/>
          <family val="1"/>
          <scheme val="none"/>
        </font>
      </dxf>
    </rfmt>
    <rfmt sheetId="1" sqref="I778" start="0" length="0">
      <dxf>
        <font>
          <sz val="9"/>
          <color auto="1"/>
          <name val="Times New Roman"/>
          <family val="1"/>
          <scheme val="none"/>
        </font>
      </dxf>
    </rfmt>
    <rfmt sheetId="1" sqref="J778" start="0" length="0">
      <dxf>
        <font>
          <sz val="9"/>
          <color auto="1"/>
          <name val="Times New Roman"/>
          <family val="1"/>
          <scheme val="none"/>
        </font>
      </dxf>
    </rfmt>
    <rfmt sheetId="1" sqref="K778" start="0" length="0">
      <dxf>
        <font>
          <sz val="9"/>
          <color auto="1"/>
          <name val="Times New Roman"/>
          <family val="1"/>
          <scheme val="none"/>
        </font>
      </dxf>
    </rfmt>
    <rfmt sheetId="1" sqref="L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M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N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O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P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Q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R778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S778" start="0" length="0">
      <dxf>
        <font>
          <sz val="9"/>
          <color auto="1"/>
          <name val="Times New Roman"/>
          <family val="1"/>
          <scheme val="none"/>
        </font>
      </dxf>
    </rfmt>
  </rrc>
  <rrc rId="18431" sId="1" ref="A776:XFD776" action="deleteRow">
    <rfmt sheetId="1" xfDxf="1" sqref="A776:XFD776" start="0" length="0">
      <dxf>
        <font>
          <color auto="1"/>
        </font>
        <alignment horizontal="center" vertical="center"/>
      </dxf>
    </rfmt>
    <rfmt sheetId="1" sqref="A776" start="0" length="0">
      <dxf>
        <font>
          <sz val="9"/>
          <color auto="1"/>
          <name val="Times New Roman"/>
          <family val="1"/>
          <scheme val="none"/>
        </font>
      </dxf>
    </rfmt>
    <rfmt sheetId="1" sqref="B776" start="0" length="0">
      <dxf>
        <font>
          <sz val="9"/>
          <color auto="1"/>
          <name val="Times New Roman"/>
          <family val="1"/>
          <scheme val="none"/>
        </font>
      </dxf>
    </rfmt>
    <rfmt sheetId="1" s="1" sqref="C776" start="0" length="0">
      <dxf>
        <font>
          <sz val="9"/>
          <color auto="1"/>
          <name val="Times New Roman"/>
          <family val="1"/>
          <charset val="204"/>
          <scheme val="none"/>
        </font>
      </dxf>
    </rfmt>
    <rfmt sheetId="1" sqref="D776" start="0" length="0">
      <dxf>
        <font>
          <sz val="9"/>
          <color auto="1"/>
          <name val="Times New Roman"/>
          <family val="1"/>
          <scheme val="none"/>
        </font>
      </dxf>
    </rfmt>
    <rfmt sheetId="1" sqref="E776" start="0" length="0">
      <dxf>
        <font>
          <sz val="9"/>
          <color auto="1"/>
          <name val="Times New Roman"/>
          <family val="1"/>
          <scheme val="none"/>
        </font>
      </dxf>
    </rfmt>
    <rfmt sheetId="1" sqref="F776" start="0" length="0">
      <dxf>
        <font>
          <sz val="9"/>
          <color auto="1"/>
          <name val="Times New Roman"/>
          <family val="1"/>
          <scheme val="none"/>
        </font>
      </dxf>
    </rfmt>
    <rfmt sheetId="1" sqref="G776" start="0" length="0">
      <dxf>
        <font>
          <sz val="9"/>
          <color auto="1"/>
          <name val="Times New Roman"/>
          <family val="1"/>
          <scheme val="none"/>
        </font>
      </dxf>
    </rfmt>
    <rfmt sheetId="1" sqref="H776" start="0" length="0">
      <dxf>
        <font>
          <sz val="9"/>
          <color auto="1"/>
          <name val="Times New Roman"/>
          <family val="1"/>
          <scheme val="none"/>
        </font>
      </dxf>
    </rfmt>
    <rfmt sheetId="1" sqref="I776" start="0" length="0">
      <dxf>
        <font>
          <sz val="9"/>
          <color auto="1"/>
          <name val="Times New Roman"/>
          <family val="1"/>
          <scheme val="none"/>
        </font>
      </dxf>
    </rfmt>
    <rfmt sheetId="1" sqref="J776" start="0" length="0">
      <dxf>
        <font>
          <sz val="9"/>
          <color auto="1"/>
          <name val="Times New Roman"/>
          <family val="1"/>
          <scheme val="none"/>
        </font>
      </dxf>
    </rfmt>
    <rfmt sheetId="1" sqref="K776" start="0" length="0">
      <dxf>
        <font>
          <sz val="9"/>
          <color auto="1"/>
          <name val="Times New Roman"/>
          <family val="1"/>
          <scheme val="none"/>
        </font>
      </dxf>
    </rfmt>
    <rfmt sheetId="1" sqref="L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M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N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O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P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Q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R776" start="0" length="0">
      <dxf>
        <font>
          <sz val="9"/>
          <color auto="1"/>
          <name val="Times New Roman"/>
          <family val="1"/>
          <scheme val="none"/>
        </font>
        <numFmt numFmtId="166" formatCode="#,##0.00_р_."/>
      </dxf>
    </rfmt>
    <rfmt sheetId="1" sqref="S776" start="0" length="0">
      <dxf>
        <font>
          <sz val="9"/>
          <color auto="1"/>
          <name val="Times New Roman"/>
          <family val="1"/>
          <scheme val="none"/>
        </font>
      </dxf>
    </rfmt>
  </rrc>
  <rcc rId="18432" sId="1">
    <oc r="A712">
      <v>668</v>
    </oc>
    <nc r="A712">
      <v>664</v>
    </nc>
  </rcc>
  <rcc rId="18433" sId="1">
    <oc r="A713">
      <v>669</v>
    </oc>
    <nc r="A713">
      <v>665</v>
    </nc>
  </rcc>
  <rcc rId="18434" sId="1">
    <oc r="A714">
      <v>670</v>
    </oc>
    <nc r="A714">
      <v>666</v>
    </nc>
  </rcc>
  <rcc rId="18435" sId="1">
    <oc r="A715">
      <v>671</v>
    </oc>
    <nc r="A715">
      <v>667</v>
    </nc>
  </rcc>
  <rcc rId="18436" sId="1">
    <oc r="A716">
      <v>672</v>
    </oc>
    <nc r="A716">
      <v>668</v>
    </nc>
  </rcc>
  <rcc rId="18437" sId="1">
    <oc r="A717">
      <v>673</v>
    </oc>
    <nc r="A717">
      <v>669</v>
    </nc>
  </rcc>
  <rcc rId="18438" sId="1">
    <oc r="A718">
      <v>674</v>
    </oc>
    <nc r="A718">
      <v>670</v>
    </nc>
  </rcc>
  <rcc rId="18439" sId="1">
    <oc r="A719">
      <v>675</v>
    </oc>
    <nc r="A719">
      <v>671</v>
    </nc>
  </rcc>
  <rcc rId="18440" sId="1">
    <oc r="A720">
      <v>676</v>
    </oc>
    <nc r="A720">
      <v>672</v>
    </nc>
  </rcc>
  <rcc rId="18441" sId="1">
    <oc r="A721">
      <v>677</v>
    </oc>
    <nc r="A721">
      <v>673</v>
    </nc>
  </rcc>
  <rcc rId="18442" sId="1">
    <oc r="A722">
      <v>678</v>
    </oc>
    <nc r="A722">
      <v>674</v>
    </nc>
  </rcc>
  <rcc rId="18443" sId="1">
    <oc r="A723">
      <v>679</v>
    </oc>
    <nc r="A723">
      <v>675</v>
    </nc>
  </rcc>
  <rcc rId="18444" sId="1">
    <oc r="A724">
      <v>680</v>
    </oc>
    <nc r="A724">
      <v>676</v>
    </nc>
  </rcc>
  <rcc rId="18445" sId="1">
    <oc r="A725">
      <v>681</v>
    </oc>
    <nc r="A725">
      <v>677</v>
    </nc>
  </rcc>
  <rcc rId="18446" sId="1">
    <oc r="A726">
      <v>682</v>
    </oc>
    <nc r="A726">
      <v>678</v>
    </nc>
  </rcc>
  <rcc rId="18447" sId="1">
    <oc r="A727">
      <v>683</v>
    </oc>
    <nc r="A727">
      <v>679</v>
    </nc>
  </rcc>
  <rcc rId="18448" sId="1">
    <oc r="A728">
      <v>684</v>
    </oc>
    <nc r="A728">
      <v>680</v>
    </nc>
  </rcc>
  <rcc rId="18449" sId="1">
    <oc r="A729">
      <v>685</v>
    </oc>
    <nc r="A729">
      <v>681</v>
    </nc>
  </rcc>
  <rcc rId="18450" sId="1">
    <oc r="A730">
      <v>686</v>
    </oc>
    <nc r="A730">
      <v>682</v>
    </nc>
  </rcc>
  <rcc rId="18451" sId="1">
    <oc r="A731">
      <v>687</v>
    </oc>
    <nc r="A731">
      <v>683</v>
    </nc>
  </rcc>
  <rcc rId="18452" sId="1">
    <oc r="A732">
      <v>688</v>
    </oc>
    <nc r="A732">
      <v>684</v>
    </nc>
  </rcc>
  <rcc rId="18453" sId="1">
    <oc r="A733">
      <v>689</v>
    </oc>
    <nc r="A733">
      <v>685</v>
    </nc>
  </rcc>
  <rcc rId="18454" sId="1">
    <oc r="A734">
      <v>690</v>
    </oc>
    <nc r="A734">
      <v>686</v>
    </nc>
  </rcc>
  <rcc rId="18455" sId="1">
    <oc r="A735">
      <v>691</v>
    </oc>
    <nc r="A735">
      <v>687</v>
    </nc>
  </rcc>
  <rcc rId="18456" sId="1">
    <oc r="A736">
      <v>692</v>
    </oc>
    <nc r="A736">
      <v>688</v>
    </nc>
  </rcc>
  <rcc rId="18457" sId="1">
    <oc r="A737">
      <v>693</v>
    </oc>
    <nc r="A737">
      <v>689</v>
    </nc>
  </rcc>
  <rcc rId="18458" sId="1">
    <oc r="A738">
      <v>694</v>
    </oc>
    <nc r="A738">
      <v>690</v>
    </nc>
  </rcc>
  <rcc rId="18459" sId="1">
    <oc r="A739">
      <v>695</v>
    </oc>
    <nc r="A739">
      <v>691</v>
    </nc>
  </rcc>
  <rcc rId="18460" sId="1">
    <oc r="A740">
      <v>696</v>
    </oc>
    <nc r="A740">
      <v>692</v>
    </nc>
  </rcc>
  <rcc rId="18461" sId="1">
    <oc r="A741">
      <v>697</v>
    </oc>
    <nc r="A741">
      <v>693</v>
    </nc>
  </rcc>
  <rcc rId="18462" sId="1">
    <oc r="A742">
      <v>699</v>
    </oc>
    <nc r="A742">
      <v>694</v>
    </nc>
  </rcc>
  <rcc rId="18463" sId="1">
    <oc r="A743">
      <v>700</v>
    </oc>
    <nc r="A743">
      <v>695</v>
    </nc>
  </rcc>
  <rcc rId="18464" sId="1">
    <oc r="A744">
      <v>701</v>
    </oc>
    <nc r="A744">
      <v>696</v>
    </nc>
  </rcc>
  <rcc rId="18465" sId="1">
    <oc r="A745">
      <v>702</v>
    </oc>
    <nc r="A745">
      <v>697</v>
    </nc>
  </rcc>
  <rcc rId="18466" sId="1">
    <oc r="A746">
      <v>703</v>
    </oc>
    <nc r="A746">
      <v>698</v>
    </nc>
  </rcc>
  <rcc rId="18467" sId="1">
    <oc r="A747">
      <v>704</v>
    </oc>
    <nc r="A747">
      <v>699</v>
    </nc>
  </rcc>
  <rcc rId="18468" sId="1">
    <oc r="A748">
      <v>705</v>
    </oc>
    <nc r="A748">
      <v>700</v>
    </nc>
  </rcc>
  <rcc rId="18469" sId="1">
    <oc r="A749">
      <v>706</v>
    </oc>
    <nc r="A749">
      <v>701</v>
    </nc>
  </rcc>
  <rcc rId="18470" sId="1">
    <oc r="A750">
      <v>707</v>
    </oc>
    <nc r="A750">
      <v>702</v>
    </nc>
  </rcc>
  <rcc rId="18471" sId="1">
    <oc r="A751">
      <v>708</v>
    </oc>
    <nc r="A751">
      <v>703</v>
    </nc>
  </rcc>
  <rcc rId="18472" sId="1">
    <oc r="A752">
      <v>709</v>
    </oc>
    <nc r="A752">
      <v>704</v>
    </nc>
  </rcc>
  <rcc rId="18473" sId="1">
    <oc r="A753">
      <v>710</v>
    </oc>
    <nc r="A753">
      <v>705</v>
    </nc>
  </rcc>
  <rcc rId="18474" sId="1">
    <oc r="A754">
      <v>711</v>
    </oc>
    <nc r="A754">
      <v>706</v>
    </nc>
  </rcc>
  <rcc rId="18475" sId="1">
    <oc r="A755">
      <v>712</v>
    </oc>
    <nc r="A755">
      <v>707</v>
    </nc>
  </rcc>
  <rcc rId="18476" sId="1">
    <oc r="A756">
      <v>713</v>
    </oc>
    <nc r="A756">
      <v>708</v>
    </nc>
  </rcc>
  <rcc rId="18477" sId="1">
    <oc r="A757">
      <v>714</v>
    </oc>
    <nc r="A757">
      <v>709</v>
    </nc>
  </rcc>
  <rcc rId="18478" sId="1">
    <oc r="A758">
      <v>715</v>
    </oc>
    <nc r="A758">
      <v>710</v>
    </nc>
  </rcc>
  <rcc rId="18479" sId="1">
    <oc r="A759">
      <v>717</v>
    </oc>
    <nc r="A759">
      <v>711</v>
    </nc>
  </rcc>
  <rcc rId="18480" sId="1">
    <oc r="A760">
      <v>718</v>
    </oc>
    <nc r="A760">
      <v>712</v>
    </nc>
  </rcc>
  <rcc rId="18481" sId="1">
    <oc r="A761">
      <v>720</v>
    </oc>
    <nc r="A761">
      <v>713</v>
    </nc>
  </rcc>
  <rcc rId="18482" sId="1">
    <oc r="A762">
      <v>721</v>
    </oc>
    <nc r="A762">
      <v>714</v>
    </nc>
  </rcc>
  <rcc rId="18483" sId="1">
    <oc r="A763">
      <v>722</v>
    </oc>
    <nc r="A763">
      <v>715</v>
    </nc>
  </rcc>
  <rcc rId="18484" sId="1">
    <oc r="A764">
      <v>723</v>
    </oc>
    <nc r="A764">
      <v>716</v>
    </nc>
  </rcc>
  <rcc rId="18485" sId="1">
    <oc r="A765">
      <v>724</v>
    </oc>
    <nc r="A765">
      <v>717</v>
    </nc>
  </rcc>
  <rcc rId="18486" sId="1">
    <oc r="A766">
      <v>725</v>
    </oc>
    <nc r="A766">
      <v>718</v>
    </nc>
  </rcc>
  <rcc rId="18487" sId="1">
    <oc r="A767">
      <v>726</v>
    </oc>
    <nc r="A767">
      <v>719</v>
    </nc>
  </rcc>
  <rcc rId="18488" sId="1">
    <oc r="A768">
      <v>727</v>
    </oc>
    <nc r="A768">
      <v>720</v>
    </nc>
  </rcc>
  <rcc rId="18489" sId="1">
    <oc r="A769">
      <v>728</v>
    </oc>
    <nc r="A769">
      <v>721</v>
    </nc>
  </rcc>
  <rcc rId="18490" sId="1">
    <oc r="A770">
      <v>729</v>
    </oc>
    <nc r="A770">
      <v>722</v>
    </nc>
  </rcc>
  <rcc rId="18491" sId="1">
    <oc r="A771">
      <v>731</v>
    </oc>
    <nc r="A771">
      <v>723</v>
    </nc>
  </rcc>
  <rcc rId="18492" sId="1">
    <oc r="A772">
      <v>733</v>
    </oc>
    <nc r="A772">
      <v>724</v>
    </nc>
  </rcc>
  <rcc rId="18493" sId="1">
    <oc r="A773">
      <v>736</v>
    </oc>
    <nc r="A773">
      <v>725</v>
    </nc>
  </rcc>
  <rrc rId="18494" sId="1" ref="A773:XFD773" action="deleteRow">
    <rfmt sheetId="1" xfDxf="1" sqref="A773:XFD773" start="0" length="0">
      <dxf>
        <font>
          <sz val="9"/>
          <color auto="1"/>
        </font>
        <alignment horizontal="center" vertical="center"/>
      </dxf>
    </rfmt>
    <rcc rId="0" sId="1" dxf="1">
      <nc r="A773">
        <v>725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3" t="inlineStr">
        <is>
          <t>ул. Шевченко, д. 43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773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773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773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773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773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773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773">
        <v>1132.5999999999999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773">
        <v>975.7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773">
        <v>48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773">
        <v>49983.83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773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773">
        <f>ROUND(L773-N773-O773,2)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773">
        <f>L773/J773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773">
        <v>15380.69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773">
        <v>44196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8495" sId="1">
    <oc r="A773">
      <v>737</v>
    </oc>
    <nc r="A773">
      <v>725</v>
    </nc>
  </rcc>
  <rcc rId="18496" sId="1">
    <oc r="A774">
      <v>738</v>
    </oc>
    <nc r="A774">
      <v>726</v>
    </nc>
  </rcc>
  <rcc rId="18497" sId="1">
    <oc r="A775">
      <v>740</v>
    </oc>
    <nc r="A775">
      <v>727</v>
    </nc>
  </rcc>
  <rcc rId="18498" sId="1">
    <oc r="K776">
      <f>ROUND(SUM(K711:K1538),2)</f>
    </oc>
    <nc r="K776">
      <f>ROUND(SUM(K711:K775),2)</f>
    </nc>
  </rcc>
  <rcc rId="18499" sId="1" odxf="1" dxf="1">
    <oc r="L776">
      <f>ROUND(SUM(L711:L1538),2)</f>
    </oc>
    <nc r="L776">
      <f>ROUND(SUM(L711:L775),2)</f>
    </nc>
    <ndxf/>
  </rcc>
  <rcc rId="18500" sId="1" odxf="1" dxf="1">
    <oc r="M776">
      <f>ROUND(SUM(M711:M1538),2)</f>
    </oc>
    <nc r="M776">
      <f>ROUND(SUM(M711:M775),2)</f>
    </nc>
    <odxf/>
    <ndxf/>
  </rcc>
  <rcc rId="18501" sId="1" odxf="1" dxf="1">
    <oc r="N776">
      <f>ROUND(SUM(N711:N1538),2)</f>
    </oc>
    <nc r="N776">
      <f>ROUND(SUM(N711:N775),2)</f>
    </nc>
    <odxf/>
    <ndxf/>
  </rcc>
  <rcc rId="18502" sId="1" odxf="1" dxf="1">
    <oc r="O776">
      <f>ROUND(SUM(O711:O1538),2)</f>
    </oc>
    <nc r="O776">
      <f>ROUND(SUM(O711:O775),2)</f>
    </nc>
    <odxf/>
    <ndxf/>
  </rcc>
  <rcc rId="18503" sId="1" odxf="1" dxf="1">
    <oc r="P776">
      <f>ROUND(SUM(P711:P1538),2)</f>
    </oc>
    <nc r="P776">
      <f>ROUND(SUM(P711:P775),2)</f>
    </nc>
    <odxf/>
    <ndxf/>
  </rcc>
  <rfmt sheetId="1" sqref="Q776" start="0" length="0">
    <dxf/>
  </rfmt>
  <rfmt sheetId="1" sqref="Q776" start="0" length="0">
    <dxf>
      <font>
        <b val="0"/>
        <sz val="10"/>
        <color auto="1"/>
        <name val="Times New Roman"/>
        <family val="1"/>
        <scheme val="none"/>
      </font>
    </dxf>
  </rfmt>
  <rcc rId="18504" sId="1">
    <oc r="Q772">
      <f>L772/J772</f>
    </oc>
    <nc r="Q772">
      <f>L772/J772</f>
    </nc>
  </rcc>
  <rcc rId="18505" sId="1">
    <oc r="Q773">
      <f>L773/J773</f>
    </oc>
    <nc r="Q773">
      <f>L773/J773</f>
    </nc>
  </rcc>
  <rcc rId="18506" sId="1">
    <oc r="Q774">
      <f>L774/J774</f>
    </oc>
    <nc r="Q774">
      <f>L774/J774</f>
    </nc>
  </rcc>
  <rcc rId="18507" sId="1" odxf="1" dxf="1">
    <oc r="Q775">
      <f>L775/J775</f>
    </oc>
    <nc r="Q775">
      <f>L775/J775</f>
    </nc>
    <odxf/>
    <ndxf/>
  </rcc>
  <rcc rId="18508" sId="1" odxf="1" dxf="1">
    <oc r="Q776">
      <f>L776/J776</f>
    </oc>
    <nc r="Q776">
      <f>L776/J776</f>
    </nc>
    <ndxf/>
  </rcc>
  <rcc rId="18509" sId="1" odxf="1" dxf="1">
    <oc r="I776">
      <f>ROUND(SUM(I711:I1538),2)</f>
    </oc>
    <nc r="I776">
      <f>ROUND(SUM(I711:I775),2)</f>
    </nc>
    <odxf/>
    <ndxf/>
  </rcc>
  <rcc rId="18510" sId="1" odxf="1" dxf="1">
    <oc r="J776">
      <f>ROUND(SUM(J711:J1538),2)</f>
    </oc>
    <nc r="J776">
      <f>ROUND(SUM(J711:J775),2)</f>
    </nc>
    <odxf/>
    <ndxf/>
  </rcc>
  <rcc rId="18511" sId="1">
    <oc r="A778">
      <v>742</v>
    </oc>
    <nc r="A778">
      <v>728</v>
    </nc>
  </rcc>
  <rcc rId="18512" sId="1">
    <oc r="A779">
      <v>743</v>
    </oc>
    <nc r="A779">
      <v>729</v>
    </nc>
  </rcc>
  <rcc rId="18513" sId="1">
    <oc r="A780">
      <v>744</v>
    </oc>
    <nc r="A780">
      <v>730</v>
    </nc>
  </rcc>
  <rcc rId="18514" sId="1">
    <oc r="A781">
      <v>745</v>
    </oc>
    <nc r="A781">
      <v>731</v>
    </nc>
  </rcc>
  <rcc rId="18515" sId="1">
    <oc r="A782">
      <v>746</v>
    </oc>
    <nc r="A782">
      <v>732</v>
    </nc>
  </rcc>
  <rcc rId="18516" sId="1">
    <oc r="A783">
      <v>747</v>
    </oc>
    <nc r="A783">
      <v>733</v>
    </nc>
  </rcc>
  <rcc rId="18517" sId="1">
    <oc r="A784">
      <v>748</v>
    </oc>
    <nc r="A784">
      <v>734</v>
    </nc>
  </rcc>
  <rcc rId="18518" sId="1">
    <oc r="A785">
      <v>749</v>
    </oc>
    <nc r="A785">
      <v>735</v>
    </nc>
  </rcc>
  <rcc rId="18519" sId="1">
    <oc r="A786">
      <v>750</v>
    </oc>
    <nc r="A786">
      <v>736</v>
    </nc>
  </rcc>
  <rcc rId="18520" sId="1">
    <oc r="A787">
      <v>751</v>
    </oc>
    <nc r="A787">
      <v>737</v>
    </nc>
  </rcc>
  <rcc rId="18521" sId="1">
    <oc r="A788">
      <v>752</v>
    </oc>
    <nc r="A788">
      <v>738</v>
    </nc>
  </rcc>
  <rcc rId="18522" sId="1">
    <oc r="A789">
      <v>753</v>
    </oc>
    <nc r="A789">
      <v>739</v>
    </nc>
  </rcc>
  <rcc rId="18523" sId="1">
    <oc r="A790">
      <v>754</v>
    </oc>
    <nc r="A790">
      <v>740</v>
    </nc>
  </rcc>
  <rcc rId="18524" sId="1">
    <oc r="A791">
      <v>755</v>
    </oc>
    <nc r="A791">
      <v>741</v>
    </nc>
  </rcc>
  <rcc rId="18525" sId="1">
    <oc r="A792">
      <v>756</v>
    </oc>
    <nc r="A792">
      <v>742</v>
    </nc>
  </rcc>
  <rcc rId="18526" sId="1">
    <oc r="A793">
      <v>757</v>
    </oc>
    <nc r="A793">
      <v>743</v>
    </nc>
  </rcc>
  <rcc rId="18527" sId="1">
    <oc r="A794">
      <v>758</v>
    </oc>
    <nc r="A794">
      <v>744</v>
    </nc>
  </rcc>
  <rcc rId="18528" sId="1">
    <oc r="A795">
      <v>759</v>
    </oc>
    <nc r="A795">
      <v>745</v>
    </nc>
  </rcc>
  <rcc rId="18529" sId="1" numFmtId="4">
    <oc r="N784">
      <f>ROUND(L784*0.1,2)</f>
    </oc>
    <nc r="N784">
      <v>140961.18</v>
    </nc>
  </rcc>
  <rcc rId="18530" sId="1" numFmtId="4">
    <oc r="L784">
      <v>1409611.79</v>
    </oc>
    <nc r="L784">
      <v>2660826.79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31" sId="1" numFmtId="4">
    <oc r="L867">
      <v>2958073.88</v>
    </oc>
    <nc r="L867">
      <v>5916147.7699999996</v>
    </nc>
  </rcc>
  <rcc rId="18532" sId="1" numFmtId="4">
    <oc r="L869">
      <v>3075654.04</v>
    </oc>
    <nc r="L869">
      <v>4029396.04</v>
    </nc>
  </rcc>
  <rcc rId="18533" sId="1" numFmtId="4">
    <oc r="L870">
      <v>974136.76</v>
    </oc>
    <nc r="L870">
      <v>1948273.52</v>
    </nc>
  </rcc>
  <rrc rId="18534" sId="1" ref="A1000:XFD1000" action="insertRow"/>
  <rfmt sheetId="1" sqref="B1000" start="0" length="0">
    <dxf>
      <font>
        <b val="0"/>
        <sz val="10"/>
        <color auto="1"/>
        <name val="Times New Roman"/>
        <family val="1"/>
        <scheme val="none"/>
      </font>
      <alignment wrapText="1"/>
    </dxf>
  </rfmt>
  <rfmt sheetId="1" sqref="A1000" start="0" length="0">
    <dxf>
      <alignment wrapText="1"/>
    </dxf>
  </rfmt>
  <rcc rId="18535" sId="1">
    <nc r="B1000" t="inlineStr">
      <is>
        <t>б-р. Комсомольский, д. 14А</t>
      </is>
    </nc>
  </rcc>
  <rcc rId="18536" sId="1" odxf="1" dxf="1">
    <nc r="C1000">
      <v>1976</v>
    </nc>
    <odxf>
      <font>
        <b/>
        <sz val="10"/>
        <color auto="1"/>
        <name val="Times New Roman"/>
        <family val="1"/>
        <scheme val="none"/>
      </font>
      <alignment wrapText="0"/>
    </odxf>
    <ndxf>
      <font>
        <b val="0"/>
        <sz val="10"/>
        <color auto="1"/>
        <name val="Times New Roman"/>
        <family val="1"/>
        <scheme val="none"/>
      </font>
      <alignment wrapText="1"/>
    </ndxf>
  </rcc>
  <rfmt sheetId="1" sqref="D1000" start="0" length="0">
    <dxf>
      <alignment wrapText="1"/>
    </dxf>
  </rfmt>
  <rcc rId="18537" sId="1" odxf="1" dxf="1">
    <nc r="E1000" t="inlineStr">
      <is>
        <t>счет РО</t>
      </is>
    </nc>
    <odxf>
      <alignment wrapText="0"/>
    </odxf>
    <ndxf>
      <alignment wrapText="1"/>
    </ndxf>
  </rcc>
  <rcc rId="18538" sId="1" odxf="1" dxf="1">
    <nc r="F1000" t="inlineStr">
      <is>
        <t>Панельный</t>
      </is>
    </nc>
    <odxf>
      <alignment wrapText="0"/>
    </odxf>
    <ndxf>
      <alignment wrapText="1"/>
    </ndxf>
  </rcc>
  <rcc rId="18539" sId="1" odxf="1" dxf="1">
    <nc r="G1000">
      <v>5</v>
    </nc>
    <odxf>
      <alignment wrapText="0"/>
    </odxf>
    <ndxf>
      <alignment wrapText="1"/>
    </ndxf>
  </rcc>
  <rcc rId="18540" sId="1" odxf="1" dxf="1">
    <nc r="H1000">
      <v>4</v>
    </nc>
    <odxf>
      <alignment wrapText="0"/>
    </odxf>
    <ndxf>
      <alignment wrapText="1"/>
    </ndxf>
  </rcc>
  <rcc rId="18541" sId="1" odxf="1" dxf="1" numFmtId="4">
    <nc r="I1000">
      <v>6370.6</v>
    </nc>
    <odxf>
      <numFmt numFmtId="0" formatCode="General"/>
      <alignment wrapText="0"/>
    </odxf>
    <ndxf>
      <numFmt numFmtId="173" formatCode="#\ ###\ ###\ ##0.00"/>
      <alignment wrapText="1"/>
    </ndxf>
  </rcc>
  <rcc rId="18542" sId="1" odxf="1" dxf="1" numFmtId="4">
    <nc r="J1000">
      <v>3301.5</v>
    </nc>
    <odxf>
      <numFmt numFmtId="0" formatCode="General"/>
      <alignment wrapText="0"/>
    </odxf>
    <ndxf>
      <numFmt numFmtId="173" formatCode="#\ ###\ ###\ ##0.00"/>
      <alignment wrapText="1"/>
    </ndxf>
  </rcc>
  <rcc rId="18543" sId="1" odxf="1" dxf="1">
    <nc r="K1000">
      <v>198</v>
    </nc>
    <odxf>
      <numFmt numFmtId="3" formatCode="#,##0"/>
      <alignment wrapText="0"/>
    </odxf>
    <ndxf>
      <numFmt numFmtId="0" formatCode="General"/>
      <alignment wrapText="1"/>
    </ndxf>
  </rcc>
  <rfmt sheetId="1" sqref="L1000" start="0" length="0">
    <dxf>
      <numFmt numFmtId="173" formatCode="#\ ###\ ###\ ##0.00"/>
      <alignment wrapText="1"/>
    </dxf>
  </rfmt>
  <rcc rId="18544" sId="1" odxf="1" dxf="1" numFmtId="4">
    <nc r="M1000">
      <v>0</v>
    </nc>
    <odxf>
      <numFmt numFmtId="166" formatCode="#,##0.00_р_."/>
      <alignment wrapText="0"/>
    </odxf>
    <ndxf>
      <numFmt numFmtId="173" formatCode="#\ ###\ ###\ ##0.00"/>
      <alignment wrapText="1"/>
    </ndxf>
  </rcc>
  <rcc rId="18545" sId="1" odxf="1" dxf="1" numFmtId="4">
    <nc r="N1000">
      <v>0</v>
    </nc>
    <odxf>
      <numFmt numFmtId="166" formatCode="#,##0.00_р_."/>
      <alignment wrapText="0"/>
    </odxf>
    <ndxf>
      <numFmt numFmtId="173" formatCode="#\ ###\ ###\ ##0.00"/>
      <alignment wrapText="1"/>
    </ndxf>
  </rcc>
  <rcc rId="18546" sId="1" odxf="1" dxf="1" numFmtId="4">
    <nc r="O1000">
      <v>0</v>
    </nc>
    <odxf>
      <numFmt numFmtId="166" formatCode="#,##0.00_р_."/>
      <alignment wrapText="0"/>
    </odxf>
    <ndxf>
      <numFmt numFmtId="173" formatCode="#\ ###\ ###\ ##0.00"/>
      <alignment wrapText="1"/>
    </ndxf>
  </rcc>
  <rcc rId="18547" sId="1" odxf="1" dxf="1">
    <nc r="P1000">
      <f>ROUND(L1000-N1000-O1000,2)</f>
    </nc>
    <odxf/>
    <ndxf/>
  </rcc>
  <rcc rId="18548" sId="1" odxf="1" dxf="1">
    <nc r="Q1000">
      <f>L1000/J1000</f>
    </nc>
    <odxf/>
    <ndxf/>
  </rcc>
  <rcc rId="18549" sId="1" odxf="1" dxf="1" numFmtId="4">
    <nc r="R1000">
      <v>14502.54</v>
    </nc>
    <odxf>
      <numFmt numFmtId="166" formatCode="#,##0.00_р_."/>
      <alignment wrapText="0"/>
    </odxf>
    <ndxf>
      <numFmt numFmtId="173" formatCode="#\ ###\ ###\ ##0.00"/>
      <alignment wrapText="1"/>
    </ndxf>
  </rcc>
  <rfmt sheetId="1" sqref="S1000" start="0" length="0">
    <dxf>
      <numFmt numFmtId="19" formatCode="dd/mm/yyyy"/>
      <alignment wrapText="1"/>
    </dxf>
  </rfmt>
  <rcc rId="18550" sId="1" numFmtId="4">
    <nc r="L1000">
      <v>781738.68</v>
    </nc>
  </rcc>
  <rcc rId="18551" sId="1" numFmtId="19">
    <nc r="S1000">
      <v>44561</v>
    </nc>
  </rcc>
  <rcc rId="18552" sId="1">
    <nc r="A1000">
      <v>187</v>
    </nc>
  </rcc>
  <rcc rId="18553" sId="1" odxf="1" dxf="1">
    <oc r="A1001">
      <v>187</v>
    </oc>
    <nc r="A1001">
      <v>188</v>
    </nc>
    <odxf>
      <alignment wrapText="0"/>
    </odxf>
    <ndxf>
      <alignment wrapText="1"/>
    </ndxf>
  </rcc>
  <rcc rId="18554" sId="1" odxf="1" dxf="1">
    <oc r="A1002">
      <v>188</v>
    </oc>
    <nc r="A1002">
      <v>189</v>
    </nc>
    <odxf>
      <alignment wrapText="0"/>
    </odxf>
    <ndxf>
      <alignment wrapText="1"/>
    </ndxf>
  </rcc>
  <rcc rId="18555" sId="1" odxf="1" dxf="1">
    <oc r="A1003">
      <v>189</v>
    </oc>
    <nc r="A1003">
      <v>190</v>
    </nc>
    <odxf>
      <alignment wrapText="0"/>
    </odxf>
    <ndxf>
      <alignment wrapText="1"/>
    </ndxf>
  </rcc>
  <rcc rId="18556" sId="1" odxf="1" dxf="1">
    <oc r="A1004">
      <v>190</v>
    </oc>
    <nc r="A1004">
      <v>191</v>
    </nc>
    <odxf>
      <alignment wrapText="0"/>
    </odxf>
    <ndxf>
      <alignment wrapText="1"/>
    </ndxf>
  </rcc>
  <rcc rId="18557" sId="1" odxf="1" dxf="1">
    <oc r="A1005">
      <v>191</v>
    </oc>
    <nc r="A1005">
      <v>192</v>
    </nc>
    <odxf>
      <alignment wrapText="0"/>
    </odxf>
    <ndxf>
      <alignment wrapText="1"/>
    </ndxf>
  </rcc>
  <rcc rId="18558" sId="1" odxf="1" dxf="1">
    <oc r="A1006">
      <v>192</v>
    </oc>
    <nc r="A1006">
      <v>193</v>
    </nc>
    <odxf>
      <alignment wrapText="0"/>
    </odxf>
    <ndxf>
      <alignment wrapText="1"/>
    </ndxf>
  </rcc>
  <rcc rId="18559" sId="1" odxf="1" dxf="1">
    <oc r="A1007">
      <v>193</v>
    </oc>
    <nc r="A1007">
      <v>194</v>
    </nc>
    <odxf>
      <alignment wrapText="0"/>
    </odxf>
    <ndxf>
      <alignment wrapText="1"/>
    </ndxf>
  </rcc>
  <rcc rId="18560" sId="1" odxf="1" dxf="1">
    <oc r="A1008">
      <v>194</v>
    </oc>
    <nc r="A1008">
      <v>195</v>
    </nc>
    <odxf>
      <alignment wrapText="0"/>
    </odxf>
    <ndxf>
      <alignment wrapText="1"/>
    </ndxf>
  </rcc>
  <rcc rId="18561" sId="1" odxf="1" dxf="1">
    <oc r="A1009">
      <v>195</v>
    </oc>
    <nc r="A1009">
      <v>196</v>
    </nc>
    <odxf>
      <alignment wrapText="0"/>
    </odxf>
    <ndxf>
      <alignment wrapText="1"/>
    </ndxf>
  </rcc>
  <rcc rId="18562" sId="1" odxf="1" dxf="1">
    <oc r="A1010">
      <v>196</v>
    </oc>
    <nc r="A1010">
      <v>197</v>
    </nc>
    <odxf>
      <alignment wrapText="0"/>
    </odxf>
    <ndxf>
      <alignment wrapText="1"/>
    </ndxf>
  </rcc>
  <rcc rId="18563" sId="1" odxf="1" dxf="1">
    <oc r="A1011">
      <v>197</v>
    </oc>
    <nc r="A1011">
      <v>198</v>
    </nc>
    <odxf>
      <alignment wrapText="0"/>
    </odxf>
    <ndxf>
      <alignment wrapText="1"/>
    </ndxf>
  </rcc>
  <rcc rId="18564" sId="1" odxf="1" dxf="1">
    <oc r="A1012">
      <v>198</v>
    </oc>
    <nc r="A1012">
      <v>199</v>
    </nc>
    <odxf>
      <alignment wrapText="0"/>
    </odxf>
    <ndxf>
      <alignment wrapText="1"/>
    </ndxf>
  </rcc>
  <rcc rId="18565" sId="1" odxf="1" dxf="1">
    <oc r="A1013">
      <v>199</v>
    </oc>
    <nc r="A1013">
      <v>200</v>
    </nc>
    <odxf>
      <alignment wrapText="0"/>
    </odxf>
    <ndxf>
      <alignment wrapText="1"/>
    </ndxf>
  </rcc>
  <rcc rId="18566" sId="1" odxf="1" dxf="1">
    <oc r="A1014">
      <v>200</v>
    </oc>
    <nc r="A1014">
      <v>201</v>
    </nc>
    <odxf>
      <alignment wrapText="0"/>
    </odxf>
    <ndxf>
      <alignment wrapText="1"/>
    </ndxf>
  </rcc>
  <rcc rId="18567" sId="1" odxf="1" dxf="1">
    <oc r="A1015">
      <v>201</v>
    </oc>
    <nc r="A1015">
      <v>202</v>
    </nc>
    <odxf>
      <alignment wrapText="0"/>
    </odxf>
    <ndxf>
      <alignment wrapText="1"/>
    </ndxf>
  </rcc>
  <rcc rId="18568" sId="1" odxf="1" dxf="1">
    <oc r="A1016">
      <v>202</v>
    </oc>
    <nc r="A1016">
      <v>203</v>
    </nc>
    <odxf>
      <alignment wrapText="0"/>
    </odxf>
    <ndxf>
      <alignment wrapText="1"/>
    </ndxf>
  </rcc>
  <rcc rId="18569" sId="1" odxf="1" dxf="1">
    <oc r="A1017">
      <v>203</v>
    </oc>
    <nc r="A1017">
      <v>204</v>
    </nc>
    <odxf>
      <alignment wrapText="0"/>
    </odxf>
    <ndxf>
      <alignment wrapText="1"/>
    </ndxf>
  </rcc>
  <rcc rId="18570" sId="1" odxf="1" dxf="1">
    <oc r="A1018">
      <v>204</v>
    </oc>
    <nc r="A1018">
      <v>205</v>
    </nc>
    <odxf>
      <alignment wrapText="0"/>
    </odxf>
    <ndxf>
      <alignment wrapText="1"/>
    </ndxf>
  </rcc>
  <rcc rId="18571" sId="1" odxf="1" dxf="1">
    <oc r="A1019">
      <v>205</v>
    </oc>
    <nc r="A1019">
      <v>206</v>
    </nc>
    <odxf>
      <alignment wrapText="0"/>
    </odxf>
    <ndxf>
      <alignment wrapText="1"/>
    </ndxf>
  </rcc>
  <rcc rId="18572" sId="1" odxf="1" dxf="1">
    <oc r="A1020">
      <v>206</v>
    </oc>
    <nc r="A1020">
      <v>207</v>
    </nc>
    <odxf>
      <alignment wrapText="0"/>
    </odxf>
    <ndxf>
      <alignment wrapText="1"/>
    </ndxf>
  </rcc>
  <rcc rId="18573" sId="1" odxf="1" dxf="1">
    <oc r="A1021">
      <v>207</v>
    </oc>
    <nc r="A1021">
      <v>208</v>
    </nc>
    <odxf>
      <alignment wrapText="0"/>
    </odxf>
    <ndxf>
      <alignment wrapText="1"/>
    </ndxf>
  </rcc>
  <rcc rId="18574" sId="1" odxf="1" dxf="1">
    <oc r="A1022">
      <v>208</v>
    </oc>
    <nc r="A1022">
      <v>209</v>
    </nc>
    <odxf>
      <alignment wrapText="0"/>
    </odxf>
    <ndxf>
      <alignment wrapText="1"/>
    </ndxf>
  </rcc>
  <rcc rId="18575" sId="1" odxf="1" dxf="1">
    <oc r="A1023">
      <v>209</v>
    </oc>
    <nc r="A1023">
      <v>210</v>
    </nc>
    <odxf>
      <alignment wrapText="0"/>
    </odxf>
    <ndxf>
      <alignment wrapText="1"/>
    </ndxf>
  </rcc>
  <rcc rId="18576" sId="1" odxf="1" dxf="1">
    <oc r="A1024">
      <v>210</v>
    </oc>
    <nc r="A1024">
      <v>211</v>
    </nc>
    <odxf>
      <alignment wrapText="0"/>
    </odxf>
    <ndxf>
      <alignment wrapText="1"/>
    </ndxf>
  </rcc>
  <rcc rId="18577" sId="1" odxf="1" dxf="1">
    <oc r="A1025">
      <v>211</v>
    </oc>
    <nc r="A1025">
      <v>212</v>
    </nc>
    <odxf>
      <alignment wrapText="0"/>
    </odxf>
    <ndxf>
      <alignment wrapText="1"/>
    </ndxf>
  </rcc>
  <rcc rId="18578" sId="1" odxf="1" dxf="1">
    <oc r="A1026">
      <v>212</v>
    </oc>
    <nc r="A1026">
      <v>213</v>
    </nc>
    <odxf>
      <alignment wrapText="0"/>
    </odxf>
    <ndxf>
      <alignment wrapText="1"/>
    </ndxf>
  </rcc>
  <rcc rId="18579" sId="1" odxf="1" dxf="1">
    <oc r="A1027">
      <v>213</v>
    </oc>
    <nc r="A1027">
      <v>214</v>
    </nc>
    <odxf>
      <alignment wrapText="0"/>
    </odxf>
    <ndxf>
      <alignment wrapText="1"/>
    </ndxf>
  </rcc>
  <rcc rId="18580" sId="1" odxf="1" dxf="1">
    <oc r="A1028">
      <v>214</v>
    </oc>
    <nc r="A1028">
      <v>215</v>
    </nc>
    <odxf>
      <alignment wrapText="0"/>
    </odxf>
    <ndxf>
      <alignment wrapText="1"/>
    </ndxf>
  </rcc>
  <rcc rId="18581" sId="1" odxf="1" dxf="1">
    <oc r="A1029">
      <v>215</v>
    </oc>
    <nc r="A1029">
      <v>216</v>
    </nc>
    <odxf>
      <alignment wrapText="0"/>
    </odxf>
    <ndxf>
      <alignment wrapText="1"/>
    </ndxf>
  </rcc>
  <rcc rId="18582" sId="1" odxf="1" dxf="1">
    <oc r="A1030">
      <v>216</v>
    </oc>
    <nc r="A1030">
      <v>217</v>
    </nc>
    <odxf>
      <alignment wrapText="0"/>
    </odxf>
    <ndxf>
      <alignment wrapText="1"/>
    </ndxf>
  </rcc>
  <rcc rId="18583" sId="1" odxf="1" dxf="1">
    <oc r="A1031">
      <v>217</v>
    </oc>
    <nc r="A1031">
      <v>218</v>
    </nc>
    <odxf>
      <alignment wrapText="0"/>
    </odxf>
    <ndxf>
      <alignment wrapText="1"/>
    </ndxf>
  </rcc>
  <rcc rId="18584" sId="1" odxf="1" dxf="1">
    <oc r="A1032">
      <v>218</v>
    </oc>
    <nc r="A1032">
      <v>219</v>
    </nc>
    <odxf>
      <alignment wrapText="0"/>
    </odxf>
    <ndxf>
      <alignment wrapText="1"/>
    </ndxf>
  </rcc>
  <rcc rId="18585" sId="1" odxf="1" dxf="1">
    <oc r="A1033">
      <v>219</v>
    </oc>
    <nc r="A1033">
      <v>220</v>
    </nc>
    <odxf>
      <alignment wrapText="0"/>
    </odxf>
    <ndxf>
      <alignment wrapText="1"/>
    </ndxf>
  </rcc>
  <rcc rId="18586" sId="1" odxf="1" dxf="1">
    <oc r="A1034">
      <v>220</v>
    </oc>
    <nc r="A1034">
      <v>221</v>
    </nc>
    <odxf>
      <alignment wrapText="0"/>
    </odxf>
    <ndxf>
      <alignment wrapText="1"/>
    </ndxf>
  </rcc>
  <rcc rId="18587" sId="1" odxf="1" dxf="1">
    <oc r="A1035">
      <v>221</v>
    </oc>
    <nc r="A1035">
      <v>222</v>
    </nc>
    <odxf>
      <alignment wrapText="0"/>
    </odxf>
    <ndxf>
      <alignment wrapText="1"/>
    </ndxf>
  </rcc>
  <rcc rId="18588" sId="1" odxf="1" dxf="1">
    <oc r="A1036">
      <v>222</v>
    </oc>
    <nc r="A1036">
      <v>223</v>
    </nc>
    <odxf>
      <alignment wrapText="0"/>
    </odxf>
    <ndxf>
      <alignment wrapText="1"/>
    </ndxf>
  </rcc>
  <rcc rId="18589" sId="1" odxf="1" dxf="1">
    <oc r="A1037">
      <v>223</v>
    </oc>
    <nc r="A1037">
      <v>224</v>
    </nc>
    <odxf>
      <alignment wrapText="0"/>
    </odxf>
    <ndxf>
      <alignment wrapText="1"/>
    </ndxf>
  </rcc>
  <rcc rId="18590" sId="1" odxf="1" dxf="1">
    <oc r="A1038">
      <v>224</v>
    </oc>
    <nc r="A1038">
      <v>225</v>
    </nc>
    <odxf>
      <alignment wrapText="0"/>
    </odxf>
    <ndxf>
      <alignment wrapText="1"/>
    </ndxf>
  </rcc>
  <rcc rId="18591" sId="1" odxf="1" dxf="1">
    <oc r="A1039">
      <v>225</v>
    </oc>
    <nc r="A1039">
      <v>226</v>
    </nc>
    <odxf>
      <alignment wrapText="0"/>
    </odxf>
    <ndxf>
      <alignment wrapText="1"/>
    </ndxf>
  </rcc>
  <rcc rId="18592" sId="1" odxf="1" dxf="1">
    <oc r="A1040">
      <v>226</v>
    </oc>
    <nc r="A1040">
      <v>227</v>
    </nc>
    <odxf>
      <alignment wrapText="0"/>
    </odxf>
    <ndxf>
      <alignment wrapText="1"/>
    </ndxf>
  </rcc>
  <rcc rId="18593" sId="1" odxf="1" dxf="1">
    <oc r="A1041">
      <v>227</v>
    </oc>
    <nc r="A1041">
      <v>228</v>
    </nc>
    <odxf>
      <alignment wrapText="0"/>
    </odxf>
    <ndxf>
      <alignment wrapText="1"/>
    </ndxf>
  </rcc>
  <rcc rId="18594" sId="1" odxf="1" dxf="1">
    <oc r="A1042">
      <v>228</v>
    </oc>
    <nc r="A1042">
      <v>229</v>
    </nc>
    <odxf>
      <alignment wrapText="0"/>
    </odxf>
    <ndxf>
      <alignment wrapText="1"/>
    </ndxf>
  </rcc>
  <rcc rId="18595" sId="1" odxf="1" dxf="1">
    <oc r="A1043">
      <v>229</v>
    </oc>
    <nc r="A1043">
      <v>230</v>
    </nc>
    <odxf>
      <alignment wrapText="0"/>
    </odxf>
    <ndxf>
      <alignment wrapText="1"/>
    </ndxf>
  </rcc>
  <rcc rId="18596" sId="1" odxf="1" dxf="1">
    <oc r="A1044">
      <v>230</v>
    </oc>
    <nc r="A1044">
      <v>231</v>
    </nc>
    <odxf>
      <alignment wrapText="0"/>
    </odxf>
    <ndxf>
      <alignment wrapText="1"/>
    </ndxf>
  </rcc>
  <rcc rId="18597" sId="1" odxf="1" dxf="1">
    <oc r="A1045">
      <v>231</v>
    </oc>
    <nc r="A1045">
      <v>232</v>
    </nc>
    <odxf>
      <alignment wrapText="0"/>
    </odxf>
    <ndxf>
      <alignment wrapText="1"/>
    </ndxf>
  </rcc>
  <rcc rId="18598" sId="1" odxf="1" dxf="1">
    <oc r="A1046">
      <v>232</v>
    </oc>
    <nc r="A1046">
      <v>233</v>
    </nc>
    <odxf>
      <alignment wrapText="0"/>
    </odxf>
    <ndxf>
      <alignment wrapText="1"/>
    </ndxf>
  </rcc>
  <rcc rId="18599" sId="1" odxf="1" dxf="1">
    <oc r="A1047">
      <v>233</v>
    </oc>
    <nc r="A1047">
      <v>234</v>
    </nc>
    <odxf>
      <alignment wrapText="0"/>
    </odxf>
    <ndxf>
      <alignment wrapText="1"/>
    </ndxf>
  </rcc>
  <rcc rId="18600" sId="1" odxf="1" dxf="1">
    <oc r="A1048">
      <v>234</v>
    </oc>
    <nc r="A1048">
      <v>235</v>
    </nc>
    <odxf>
      <alignment wrapText="0"/>
    </odxf>
    <ndxf>
      <alignment wrapText="1"/>
    </ndxf>
  </rcc>
  <rcc rId="18601" sId="1" odxf="1" dxf="1">
    <oc r="A1049">
      <v>235</v>
    </oc>
    <nc r="A1049">
      <v>236</v>
    </nc>
    <odxf>
      <alignment wrapText="0"/>
    </odxf>
    <ndxf>
      <alignment wrapText="1"/>
    </ndxf>
  </rcc>
  <rcc rId="18602" sId="1" odxf="1" dxf="1">
    <oc r="A1050">
      <v>236</v>
    </oc>
    <nc r="A1050">
      <v>237</v>
    </nc>
    <odxf>
      <alignment wrapText="0"/>
    </odxf>
    <ndxf>
      <alignment wrapText="1"/>
    </ndxf>
  </rcc>
  <rcc rId="18603" sId="1" odxf="1" dxf="1">
    <oc r="A1051">
      <v>237</v>
    </oc>
    <nc r="A1051">
      <v>238</v>
    </nc>
    <odxf>
      <alignment wrapText="0"/>
    </odxf>
    <ndxf>
      <alignment wrapText="1"/>
    </ndxf>
  </rcc>
  <rcc rId="18604" sId="1" odxf="1" dxf="1">
    <oc r="A1052">
      <v>238</v>
    </oc>
    <nc r="A1052">
      <v>239</v>
    </nc>
    <odxf>
      <alignment wrapText="0"/>
    </odxf>
    <ndxf>
      <alignment wrapText="1"/>
    </ndxf>
  </rcc>
  <rcc rId="18605" sId="1" odxf="1" dxf="1">
    <oc r="A1053">
      <v>239</v>
    </oc>
    <nc r="A1053">
      <v>240</v>
    </nc>
    <odxf>
      <alignment wrapText="0"/>
    </odxf>
    <ndxf>
      <alignment wrapText="1"/>
    </ndxf>
  </rcc>
  <rcc rId="18606" sId="1" odxf="1" dxf="1">
    <oc r="A1054">
      <v>240</v>
    </oc>
    <nc r="A1054">
      <v>241</v>
    </nc>
    <odxf>
      <alignment wrapText="0"/>
    </odxf>
    <ndxf>
      <alignment wrapText="1"/>
    </ndxf>
  </rcc>
  <rcc rId="18607" sId="1" odxf="1" dxf="1">
    <oc r="A1055">
      <v>241</v>
    </oc>
    <nc r="A1055">
      <v>242</v>
    </nc>
    <odxf>
      <alignment wrapText="0"/>
    </odxf>
    <ndxf>
      <alignment wrapText="1"/>
    </ndxf>
  </rcc>
  <rcc rId="18608" sId="1" odxf="1" dxf="1">
    <oc r="A1056">
      <v>242</v>
    </oc>
    <nc r="A1056">
      <v>243</v>
    </nc>
    <odxf>
      <alignment wrapText="0"/>
    </odxf>
    <ndxf>
      <alignment wrapText="1"/>
    </ndxf>
  </rcc>
  <rcc rId="18609" sId="1" odxf="1" dxf="1">
    <oc r="A1057">
      <v>243</v>
    </oc>
    <nc r="A1057">
      <v>244</v>
    </nc>
    <odxf>
      <alignment wrapText="0"/>
    </odxf>
    <ndxf>
      <alignment wrapText="1"/>
    </ndxf>
  </rcc>
  <rcc rId="18610" sId="1" odxf="1" dxf="1">
    <oc r="A1058">
      <v>244</v>
    </oc>
    <nc r="A1058">
      <v>245</v>
    </nc>
    <odxf>
      <alignment wrapText="0"/>
    </odxf>
    <ndxf>
      <alignment wrapText="1"/>
    </ndxf>
  </rcc>
  <rcc rId="18611" sId="1" odxf="1" dxf="1">
    <oc r="A1059">
      <v>245</v>
    </oc>
    <nc r="A1059">
      <v>246</v>
    </nc>
    <odxf>
      <alignment wrapText="0"/>
    </odxf>
    <ndxf>
      <alignment wrapText="1"/>
    </ndxf>
  </rcc>
  <rcc rId="18612" sId="1">
    <oc r="A1060">
      <v>227</v>
    </oc>
    <nc r="A1060">
      <v>247</v>
    </nc>
  </rcc>
  <rcc rId="18613" sId="1" odxf="1" dxf="1">
    <oc r="A1061">
      <v>246</v>
    </oc>
    <nc r="A1061">
      <v>248</v>
    </nc>
    <odxf>
      <alignment wrapText="0"/>
    </odxf>
    <ndxf>
      <alignment wrapText="1"/>
    </ndxf>
  </rcc>
  <rcc rId="18614" sId="1" odxf="1" dxf="1">
    <oc r="A1062">
      <v>247</v>
    </oc>
    <nc r="A1062">
      <v>249</v>
    </nc>
    <odxf>
      <alignment wrapText="0"/>
    </odxf>
    <ndxf>
      <alignment wrapText="1"/>
    </ndxf>
  </rcc>
  <rcc rId="18615" sId="1" odxf="1" dxf="1">
    <oc r="A1063">
      <v>248</v>
    </oc>
    <nc r="A1063">
      <v>250</v>
    </nc>
    <odxf>
      <alignment wrapText="0"/>
    </odxf>
    <ndxf>
      <alignment wrapText="1"/>
    </ndxf>
  </rcc>
  <rcc rId="18616" sId="1" odxf="1" dxf="1">
    <oc r="A1064">
      <v>249</v>
    </oc>
    <nc r="A1064">
      <v>251</v>
    </nc>
    <odxf>
      <alignment wrapText="0"/>
    </odxf>
    <ndxf>
      <alignment wrapText="1"/>
    </ndxf>
  </rcc>
  <rcc rId="18617" sId="1" odxf="1" dxf="1">
    <oc r="A1065">
      <v>250</v>
    </oc>
    <nc r="A1065">
      <v>252</v>
    </nc>
    <odxf>
      <alignment wrapText="0"/>
    </odxf>
    <ndxf>
      <alignment wrapText="1"/>
    </ndxf>
  </rcc>
  <rcc rId="18618" sId="1" odxf="1" dxf="1">
    <oc r="A1066">
      <v>251</v>
    </oc>
    <nc r="A1066">
      <v>253</v>
    </nc>
    <odxf>
      <alignment wrapText="0"/>
    </odxf>
    <ndxf>
      <alignment wrapText="1"/>
    </ndxf>
  </rcc>
  <rcc rId="18619" sId="1" odxf="1" dxf="1">
    <oc r="A1067">
      <v>252</v>
    </oc>
    <nc r="A1067">
      <v>254</v>
    </nc>
    <odxf>
      <alignment wrapText="0"/>
    </odxf>
    <ndxf>
      <alignment wrapText="1"/>
    </ndxf>
  </rcc>
  <rcc rId="18620" sId="1" odxf="1" dxf="1">
    <oc r="A1068">
      <v>253</v>
    </oc>
    <nc r="A1068">
      <v>255</v>
    </nc>
    <odxf>
      <alignment wrapText="0"/>
    </odxf>
    <ndxf>
      <alignment wrapText="1"/>
    </ndxf>
  </rcc>
  <rcc rId="18621" sId="1" odxf="1" dxf="1">
    <oc r="A1069">
      <v>254</v>
    </oc>
    <nc r="A1069">
      <v>256</v>
    </nc>
    <odxf>
      <alignment wrapText="0"/>
    </odxf>
    <ndxf>
      <alignment wrapText="1"/>
    </ndxf>
  </rcc>
  <rcc rId="18622" sId="1" odxf="1" dxf="1">
    <oc r="A1070">
      <v>255</v>
    </oc>
    <nc r="A1070">
      <v>257</v>
    </nc>
    <odxf>
      <alignment wrapText="0"/>
    </odxf>
    <ndxf>
      <alignment wrapText="1"/>
    </ndxf>
  </rcc>
  <rcc rId="18623" sId="1" odxf="1" dxf="1">
    <oc r="A1071">
      <v>256</v>
    </oc>
    <nc r="A1071">
      <v>258</v>
    </nc>
    <odxf>
      <alignment wrapText="0"/>
    </odxf>
    <ndxf>
      <alignment wrapText="1"/>
    </ndxf>
  </rcc>
  <rcc rId="18624" sId="1" odxf="1" dxf="1">
    <oc r="A1072">
      <v>257</v>
    </oc>
    <nc r="A1072">
      <v>259</v>
    </nc>
    <odxf>
      <alignment wrapText="0"/>
    </odxf>
    <ndxf>
      <alignment wrapText="1"/>
    </ndxf>
  </rcc>
  <rcc rId="18625" sId="1" odxf="1" dxf="1">
    <oc r="A1073">
      <v>258</v>
    </oc>
    <nc r="A1073">
      <v>260</v>
    </nc>
    <odxf>
      <alignment wrapText="0"/>
    </odxf>
    <ndxf>
      <alignment wrapText="1"/>
    </ndxf>
  </rcc>
  <rcc rId="18626" sId="1" odxf="1" dxf="1">
    <oc r="A1074">
      <v>259</v>
    </oc>
    <nc r="A1074">
      <v>261</v>
    </nc>
    <odxf>
      <alignment wrapText="0"/>
    </odxf>
    <ndxf>
      <alignment wrapText="1"/>
    </ndxf>
  </rcc>
  <rcc rId="18627" sId="1" odxf="1" dxf="1">
    <oc r="A1075">
      <v>260</v>
    </oc>
    <nc r="A1075">
      <v>262</v>
    </nc>
    <odxf>
      <alignment wrapText="0"/>
    </odxf>
    <ndxf>
      <alignment wrapText="1"/>
    </ndxf>
  </rcc>
  <rcc rId="18628" sId="1" odxf="1" dxf="1">
    <oc r="A1076">
      <v>261</v>
    </oc>
    <nc r="A1076">
      <v>263</v>
    </nc>
    <odxf>
      <alignment wrapText="0"/>
    </odxf>
    <ndxf>
      <alignment wrapText="1"/>
    </ndxf>
  </rcc>
  <rcc rId="18629" sId="1" odxf="1" dxf="1">
    <oc r="A1077">
      <v>262</v>
    </oc>
    <nc r="A1077">
      <v>264</v>
    </nc>
    <odxf>
      <alignment wrapText="0"/>
    </odxf>
    <ndxf>
      <alignment wrapText="1"/>
    </ndxf>
  </rcc>
  <rcc rId="18630" sId="1" odxf="1" dxf="1">
    <oc r="A1078">
      <v>263</v>
    </oc>
    <nc r="A1078">
      <v>265</v>
    </nc>
    <odxf>
      <alignment wrapText="0"/>
    </odxf>
    <ndxf>
      <alignment wrapText="1"/>
    </ndxf>
  </rcc>
  <rcc rId="18631" sId="1" odxf="1" dxf="1">
    <oc r="A1079">
      <v>264</v>
    </oc>
    <nc r="A1079">
      <v>266</v>
    </nc>
    <odxf>
      <alignment wrapText="0"/>
    </odxf>
    <ndxf>
      <alignment wrapText="1"/>
    </ndxf>
  </rcc>
  <rcc rId="18632" sId="1" odxf="1" dxf="1">
    <oc r="A1080">
      <v>265</v>
    </oc>
    <nc r="A1080">
      <v>267</v>
    </nc>
    <odxf>
      <alignment wrapText="0"/>
    </odxf>
    <ndxf>
      <alignment wrapText="1"/>
    </ndxf>
  </rcc>
  <rcc rId="18633" sId="1" odxf="1" dxf="1">
    <oc r="A1081">
      <v>266</v>
    </oc>
    <nc r="A1081">
      <v>268</v>
    </nc>
    <odxf>
      <alignment wrapText="0"/>
    </odxf>
    <ndxf>
      <alignment wrapText="1"/>
    </ndxf>
  </rcc>
  <rcc rId="18634" sId="1" odxf="1" dxf="1">
    <oc r="A1082">
      <v>267</v>
    </oc>
    <nc r="A1082">
      <v>269</v>
    </nc>
    <odxf>
      <alignment wrapText="0"/>
    </odxf>
    <ndxf>
      <alignment wrapText="1"/>
    </ndxf>
  </rcc>
  <rcc rId="18635" sId="1" odxf="1" dxf="1">
    <oc r="A1083">
      <v>268</v>
    </oc>
    <nc r="A1083">
      <v>270</v>
    </nc>
    <odxf>
      <alignment wrapText="0"/>
    </odxf>
    <ndxf>
      <alignment wrapText="1"/>
    </ndxf>
  </rcc>
  <rcc rId="18636" sId="1" odxf="1" dxf="1">
    <oc r="A1084">
      <v>269</v>
    </oc>
    <nc r="A1084">
      <v>271</v>
    </nc>
    <odxf>
      <alignment wrapText="0"/>
    </odxf>
    <ndxf>
      <alignment wrapText="1"/>
    </ndxf>
  </rcc>
  <rcc rId="18637" sId="1" odxf="1" dxf="1">
    <oc r="A1085">
      <v>270</v>
    </oc>
    <nc r="A1085">
      <v>272</v>
    </nc>
    <odxf>
      <alignment wrapText="0"/>
    </odxf>
    <ndxf>
      <alignment wrapText="1"/>
    </ndxf>
  </rcc>
  <rcc rId="18638" sId="1" odxf="1" dxf="1">
    <oc r="A1086">
      <v>271</v>
    </oc>
    <nc r="A1086">
      <v>273</v>
    </nc>
    <odxf>
      <alignment wrapText="0"/>
    </odxf>
    <ndxf>
      <alignment wrapText="1"/>
    </ndxf>
  </rcc>
  <rcc rId="18639" sId="1" odxf="1" dxf="1">
    <oc r="A1087">
      <v>272</v>
    </oc>
    <nc r="A1087">
      <v>274</v>
    </nc>
    <odxf>
      <alignment wrapText="0"/>
    </odxf>
    <ndxf>
      <alignment wrapText="1"/>
    </ndxf>
  </rcc>
  <rcc rId="18640" sId="1" odxf="1" dxf="1">
    <oc r="A1088">
      <v>273</v>
    </oc>
    <nc r="A1088">
      <v>275</v>
    </nc>
    <odxf>
      <alignment wrapText="0"/>
    </odxf>
    <ndxf>
      <alignment wrapText="1"/>
    </ndxf>
  </rcc>
  <rcc rId="18641" sId="1" odxf="1" dxf="1">
    <oc r="A1089">
      <v>274</v>
    </oc>
    <nc r="A1089">
      <v>276</v>
    </nc>
    <odxf>
      <alignment wrapText="0"/>
    </odxf>
    <ndxf>
      <alignment wrapText="1"/>
    </ndxf>
  </rcc>
  <rcc rId="18642" sId="1" odxf="1" dxf="1">
    <oc r="A1090">
      <v>275</v>
    </oc>
    <nc r="A1090">
      <v>277</v>
    </nc>
    <odxf>
      <alignment wrapText="0"/>
    </odxf>
    <ndxf>
      <alignment wrapText="1"/>
    </ndxf>
  </rcc>
  <rcc rId="18643" sId="1" odxf="1" dxf="1">
    <oc r="A1091">
      <v>276</v>
    </oc>
    <nc r="A1091">
      <v>278</v>
    </nc>
    <odxf>
      <alignment wrapText="0"/>
    </odxf>
    <ndxf>
      <alignment wrapText="1"/>
    </ndxf>
  </rcc>
  <rcc rId="18644" sId="1" odxf="1" dxf="1">
    <oc r="A1092">
      <v>277</v>
    </oc>
    <nc r="A1092">
      <v>279</v>
    </nc>
    <odxf>
      <alignment wrapText="0"/>
    </odxf>
    <ndxf>
      <alignment wrapText="1"/>
    </ndxf>
  </rcc>
  <rcc rId="18645" sId="1" odxf="1" dxf="1">
    <oc r="A1093">
      <v>278</v>
    </oc>
    <nc r="A1093">
      <v>280</v>
    </nc>
    <odxf>
      <alignment wrapText="0"/>
    </odxf>
    <ndxf>
      <alignment wrapText="1"/>
    </ndxf>
  </rcc>
  <rcc rId="18646" sId="1" odxf="1" dxf="1">
    <oc r="A1094">
      <v>279</v>
    </oc>
    <nc r="A1094">
      <v>281</v>
    </nc>
    <odxf>
      <alignment wrapText="0"/>
    </odxf>
    <ndxf>
      <alignment wrapText="1"/>
    </ndxf>
  </rcc>
  <rcc rId="18647" sId="1" odxf="1" dxf="1">
    <oc r="A1095">
      <v>280</v>
    </oc>
    <nc r="A1095">
      <v>282</v>
    </nc>
    <odxf>
      <alignment wrapText="0"/>
    </odxf>
    <ndxf>
      <alignment wrapText="1"/>
    </ndxf>
  </rcc>
  <rcc rId="18648" sId="1" odxf="1" dxf="1">
    <oc r="A1096">
      <v>281</v>
    </oc>
    <nc r="A1096">
      <v>283</v>
    </nc>
    <odxf>
      <alignment wrapText="0"/>
    </odxf>
    <ndxf>
      <alignment wrapText="1"/>
    </ndxf>
  </rcc>
  <rcc rId="18649" sId="1" odxf="1" dxf="1">
    <oc r="A1097">
      <v>282</v>
    </oc>
    <nc r="A1097">
      <v>284</v>
    </nc>
    <odxf>
      <alignment wrapText="0"/>
    </odxf>
    <ndxf>
      <alignment wrapText="1"/>
    </ndxf>
  </rcc>
  <rcc rId="18650" sId="1" odxf="1" dxf="1">
    <oc r="A1098">
      <v>283</v>
    </oc>
    <nc r="A1098">
      <v>285</v>
    </nc>
    <odxf>
      <alignment wrapText="0"/>
    </odxf>
    <ndxf>
      <alignment wrapText="1"/>
    </ndxf>
  </rcc>
  <rcc rId="18651" sId="1" odxf="1" dxf="1">
    <oc r="A1099">
      <v>284</v>
    </oc>
    <nc r="A1099">
      <v>286</v>
    </nc>
    <odxf>
      <alignment wrapText="0"/>
    </odxf>
    <ndxf>
      <alignment wrapText="1"/>
    </ndxf>
  </rcc>
  <rcc rId="18652" sId="1" odxf="1" dxf="1">
    <oc r="A1100">
      <v>285</v>
    </oc>
    <nc r="A1100">
      <v>287</v>
    </nc>
    <odxf>
      <alignment wrapText="0"/>
    </odxf>
    <ndxf>
      <alignment wrapText="1"/>
    </ndxf>
  </rcc>
  <rcc rId="18653" sId="1" odxf="1" dxf="1">
    <oc r="A1101">
      <v>286</v>
    </oc>
    <nc r="A1101">
      <v>288</v>
    </nc>
    <odxf>
      <alignment wrapText="0"/>
    </odxf>
    <ndxf>
      <alignment wrapText="1"/>
    </ndxf>
  </rcc>
  <rcc rId="18654" sId="1" odxf="1" dxf="1">
    <oc r="A1102">
      <v>287</v>
    </oc>
    <nc r="A1102">
      <v>289</v>
    </nc>
    <odxf>
      <alignment wrapText="0"/>
    </odxf>
    <ndxf>
      <alignment wrapText="1"/>
    </ndxf>
  </rcc>
  <rcc rId="18655" sId="1" odxf="1" dxf="1">
    <oc r="A1103">
      <v>288</v>
    </oc>
    <nc r="A1103">
      <v>290</v>
    </nc>
    <odxf>
      <alignment wrapText="0"/>
    </odxf>
    <ndxf>
      <alignment wrapText="1"/>
    </ndxf>
  </rcc>
  <rcc rId="18656" sId="1" odxf="1" dxf="1">
    <oc r="A1104">
      <v>289</v>
    </oc>
    <nc r="A1104">
      <v>291</v>
    </nc>
    <odxf>
      <alignment wrapText="0"/>
    </odxf>
    <ndxf>
      <alignment wrapText="1"/>
    </ndxf>
  </rcc>
  <rcc rId="18657" sId="1" odxf="1" dxf="1">
    <oc r="A1105">
      <v>290</v>
    </oc>
    <nc r="A1105">
      <v>292</v>
    </nc>
    <odxf>
      <alignment wrapText="0"/>
    </odxf>
    <ndxf>
      <alignment wrapText="1"/>
    </ndxf>
  </rcc>
  <rcc rId="18658" sId="1" odxf="1" dxf="1">
    <oc r="A1106">
      <v>291</v>
    </oc>
    <nc r="A1106">
      <v>293</v>
    </nc>
    <odxf>
      <alignment wrapText="0"/>
    </odxf>
    <ndxf>
      <alignment wrapText="1"/>
    </ndxf>
  </rcc>
  <rcc rId="18659" sId="1" odxf="1" dxf="1">
    <oc r="A1107">
      <v>292</v>
    </oc>
    <nc r="A1107">
      <v>294</v>
    </nc>
    <odxf>
      <alignment wrapText="0"/>
    </odxf>
    <ndxf>
      <alignment wrapText="1"/>
    </ndxf>
  </rcc>
  <rcc rId="18660" sId="1" odxf="1" dxf="1">
    <oc r="A1108">
      <v>293</v>
    </oc>
    <nc r="A1108">
      <v>295</v>
    </nc>
    <odxf>
      <alignment wrapText="0"/>
    </odxf>
    <ndxf>
      <alignment wrapText="1"/>
    </ndxf>
  </rcc>
  <rcc rId="18661" sId="1">
    <oc r="L1109">
      <f>SUM(L1001:L1108)</f>
    </oc>
    <nc r="L1109">
      <f>SUM(L1000:L1108)</f>
    </nc>
  </rcc>
  <rcc rId="18662" sId="1" odxf="1" dxf="1">
    <oc r="M1109">
      <f>SUM(M1001:M1106)</f>
    </oc>
    <nc r="M1109">
      <f>SUM(M1000:M1108)</f>
    </nc>
    <odxf/>
    <ndxf/>
  </rcc>
  <rcc rId="18663" sId="1" odxf="1" dxf="1">
    <oc r="N1109">
      <f>SUM(N1001:N1106)</f>
    </oc>
    <nc r="N1109">
      <f>SUM(N1000:N1108)</f>
    </nc>
    <odxf/>
    <ndxf/>
  </rcc>
  <rcc rId="18664" sId="1" odxf="1" dxf="1">
    <oc r="O1109">
      <f>SUM(O1001:O1106)</f>
    </oc>
    <nc r="O1109">
      <f>SUM(O1000:O1108)</f>
    </nc>
    <odxf/>
    <ndxf/>
  </rcc>
  <rcc rId="18665" sId="1" odxf="1" dxf="1">
    <oc r="P1109">
      <f>SUM(P1001:P1108)</f>
    </oc>
    <nc r="P1109">
      <f>SUM(P1000:P1108)</f>
    </nc>
    <odxf/>
    <ndxf/>
  </rcc>
  <rfmt sheetId="1" sqref="Q1109" start="0" length="0">
    <dxf>
      <border outline="0">
        <bottom style="thin">
          <color indexed="64"/>
        </bottom>
      </border>
    </dxf>
  </rfmt>
  <rcc rId="18666" sId="1" odxf="1" dxf="1">
    <oc r="Q1109">
      <f>L1109/J1109</f>
    </oc>
    <nc r="Q1109">
      <f>L1109/J1109</f>
    </nc>
    <ndxf>
      <font>
        <b val="0"/>
        <sz val="10"/>
        <color auto="1"/>
        <name val="Times New Roman"/>
        <family val="1"/>
        <scheme val="none"/>
      </font>
    </ndxf>
  </rcc>
  <rcc rId="18667" sId="1" numFmtId="4">
    <oc r="L1003">
      <v>386276.65</v>
    </oc>
    <nc r="L1003">
      <v>512484.6</v>
    </nc>
  </rcc>
  <rcc rId="18668" sId="1">
    <oc r="A1111">
      <v>294</v>
    </oc>
    <nc r="A1111">
      <v>296</v>
    </nc>
  </rcc>
  <rcc rId="18669" sId="1">
    <oc r="A1112">
      <v>295</v>
    </oc>
    <nc r="A1112">
      <v>297</v>
    </nc>
  </rcc>
  <rcc rId="18670" sId="1">
    <oc r="A1113">
      <v>296</v>
    </oc>
    <nc r="A1113">
      <v>298</v>
    </nc>
  </rcc>
  <rcc rId="18671" sId="1">
    <oc r="A1114">
      <v>297</v>
    </oc>
    <nc r="A1114">
      <v>299</v>
    </nc>
  </rcc>
  <rcc rId="18672" sId="1">
    <oc r="A1115">
      <v>298</v>
    </oc>
    <nc r="A1115">
      <v>300</v>
    </nc>
  </rcc>
  <rcc rId="18673" sId="1">
    <oc r="A1116">
      <v>299</v>
    </oc>
    <nc r="A1116">
      <v>301</v>
    </nc>
  </rcc>
  <rcc rId="18674" sId="1">
    <oc r="A1117">
      <v>300</v>
    </oc>
    <nc r="A1117">
      <v>302</v>
    </nc>
  </rcc>
  <rcc rId="18675" sId="1">
    <oc r="A1118">
      <v>301</v>
    </oc>
    <nc r="A1118">
      <v>303</v>
    </nc>
  </rcc>
  <rcc rId="18676" sId="1">
    <oc r="A1119">
      <v>302</v>
    </oc>
    <nc r="A1119">
      <v>304</v>
    </nc>
  </rcc>
  <rcc rId="18677" sId="1">
    <oc r="A1120">
      <v>303</v>
    </oc>
    <nc r="A1120">
      <v>305</v>
    </nc>
  </rcc>
  <rcc rId="18678" sId="1">
    <oc r="A1123">
      <v>304</v>
    </oc>
    <nc r="A1123">
      <v>306</v>
    </nc>
  </rcc>
  <rcc rId="18679" sId="1">
    <oc r="A1127">
      <v>305</v>
    </oc>
    <nc r="A1127">
      <v>307</v>
    </nc>
  </rcc>
  <rcc rId="18680" sId="1">
    <oc r="A1128">
      <v>306</v>
    </oc>
    <nc r="A1128">
      <v>308</v>
    </nc>
  </rcc>
  <rcc rId="18681" sId="1">
    <oc r="A1129">
      <v>307</v>
    </oc>
    <nc r="A1129">
      <v>309</v>
    </nc>
  </rcc>
  <rcc rId="18682" sId="1">
    <oc r="A1131">
      <v>308</v>
    </oc>
    <nc r="A1131">
      <v>310</v>
    </nc>
  </rcc>
  <rcc rId="18683" sId="1">
    <oc r="A1132">
      <v>309</v>
    </oc>
    <nc r="A1132">
      <v>311</v>
    </nc>
  </rcc>
  <rcc rId="18684" sId="1">
    <oc r="A1133">
      <v>310</v>
    </oc>
    <nc r="A1133">
      <v>312</v>
    </nc>
  </rcc>
  <rcc rId="18685" sId="1">
    <oc r="A1130">
      <v>311</v>
    </oc>
    <nc r="A1130">
      <v>313</v>
    </nc>
  </rcc>
  <rcc rId="18686" sId="1">
    <oc r="A1134">
      <v>312</v>
    </oc>
    <nc r="A1134">
      <v>314</v>
    </nc>
  </rcc>
  <rcc rId="18687" sId="1">
    <oc r="A1135">
      <v>313</v>
    </oc>
    <nc r="A1135">
      <v>315</v>
    </nc>
  </rcc>
  <rcc rId="18688" sId="1">
    <oc r="A1136">
      <v>314</v>
    </oc>
    <nc r="A1136">
      <v>316</v>
    </nc>
  </rcc>
  <rcc rId="18689" sId="1">
    <oc r="A1137">
      <v>315</v>
    </oc>
    <nc r="A1137">
      <v>317</v>
    </nc>
  </rcc>
  <rcc rId="18690" sId="1">
    <oc r="A1138">
      <v>316</v>
    </oc>
    <nc r="A1138">
      <v>318</v>
    </nc>
  </rcc>
  <rcc rId="18691" sId="1">
    <oc r="A1139">
      <v>317</v>
    </oc>
    <nc r="A1139">
      <v>319</v>
    </nc>
  </rcc>
  <rcc rId="18692" sId="1">
    <oc r="A1140">
      <v>318</v>
    </oc>
    <nc r="A1140">
      <v>320</v>
    </nc>
  </rcc>
  <rcc rId="18693" sId="1">
    <oc r="A1141">
      <v>319</v>
    </oc>
    <nc r="A1141">
      <v>321</v>
    </nc>
  </rcc>
  <rcc rId="18694" sId="1">
    <oc r="A1124">
      <v>320</v>
    </oc>
    <nc r="A1124">
      <v>322</v>
    </nc>
  </rcc>
  <rcc rId="18695" sId="1">
    <oc r="A1142">
      <v>321</v>
    </oc>
    <nc r="A1142">
      <v>323</v>
    </nc>
  </rcc>
  <rcc rId="18696" sId="1">
    <oc r="A1143">
      <v>322</v>
    </oc>
    <nc r="A1143">
      <v>324</v>
    </nc>
  </rcc>
  <rcc rId="18697" sId="1">
    <oc r="A1144">
      <v>323</v>
    </oc>
    <nc r="A1144">
      <v>325</v>
    </nc>
  </rcc>
  <rcc rId="18698" sId="1">
    <oc r="A1145">
      <v>324</v>
    </oc>
    <nc r="A1145">
      <v>326</v>
    </nc>
  </rcc>
  <rcc rId="18699" sId="1">
    <oc r="A1125">
      <v>325</v>
    </oc>
    <nc r="A1125">
      <v>327</v>
    </nc>
  </rcc>
  <rcc rId="18700" sId="1">
    <oc r="A1126">
      <v>326</v>
    </oc>
    <nc r="A1126">
      <v>328</v>
    </nc>
  </rcc>
  <rcc rId="18701" sId="1">
    <oc r="A1152">
      <v>327</v>
    </oc>
    <nc r="A1152">
      <v>329</v>
    </nc>
  </rcc>
  <rcc rId="18702" sId="1">
    <oc r="A1153">
      <v>328</v>
    </oc>
    <nc r="A1153">
      <v>330</v>
    </nc>
  </rcc>
  <rcc rId="18703" sId="1">
    <oc r="A1154">
      <v>329</v>
    </oc>
    <nc r="A1154">
      <v>331</v>
    </nc>
  </rcc>
  <rcc rId="18704" sId="1">
    <oc r="A1155">
      <v>330</v>
    </oc>
    <nc r="A1155">
      <v>332</v>
    </nc>
  </rcc>
  <rcc rId="18705" sId="1">
    <oc r="A1156">
      <v>331</v>
    </oc>
    <nc r="A1156">
      <v>333</v>
    </nc>
  </rcc>
  <rcc rId="18706" sId="1">
    <oc r="A1146">
      <v>332</v>
    </oc>
    <nc r="A1146">
      <v>334</v>
    </nc>
  </rcc>
  <rcc rId="18707" sId="1">
    <oc r="A1147">
      <v>333</v>
    </oc>
    <nc r="A1147">
      <v>335</v>
    </nc>
  </rcc>
  <rcc rId="18708" sId="1">
    <oc r="A1148">
      <v>334</v>
    </oc>
    <nc r="A1148">
      <v>336</v>
    </nc>
  </rcc>
  <rcc rId="18709" sId="1">
    <oc r="A1149">
      <v>335</v>
    </oc>
    <nc r="A1149">
      <v>337</v>
    </nc>
  </rcc>
  <rcc rId="18710" sId="1">
    <oc r="A1150">
      <v>336</v>
    </oc>
    <nc r="A1150">
      <v>338</v>
    </nc>
  </rcc>
  <rcc rId="18711" sId="1">
    <oc r="A1151">
      <v>337</v>
    </oc>
    <nc r="A1151">
      <v>339</v>
    </nc>
  </rcc>
  <rcc rId="18712" sId="1">
    <oc r="A1157">
      <v>338</v>
    </oc>
    <nc r="A1157">
      <v>340</v>
    </nc>
  </rcc>
  <rcc rId="18713" sId="1">
    <oc r="A1159">
      <v>339</v>
    </oc>
    <nc r="A1159">
      <v>341</v>
    </nc>
  </rcc>
  <rcc rId="18714" sId="1">
    <oc r="A1160">
      <v>340</v>
    </oc>
    <nc r="A1160">
      <v>342</v>
    </nc>
  </rcc>
  <rcc rId="18715" sId="1">
    <oc r="A1158">
      <v>341</v>
    </oc>
    <nc r="A1158">
      <v>343</v>
    </nc>
  </rcc>
  <rcc rId="18716" sId="1">
    <oc r="A1163">
      <v>342</v>
    </oc>
    <nc r="A1163">
      <v>344</v>
    </nc>
  </rcc>
  <rcc rId="18717" sId="1">
    <oc r="A1164">
      <v>343</v>
    </oc>
    <nc r="A1164">
      <v>345</v>
    </nc>
  </rcc>
  <rcc rId="18718" sId="1">
    <oc r="A1165">
      <v>344</v>
    </oc>
    <nc r="A1165">
      <v>346</v>
    </nc>
  </rcc>
  <rcc rId="18719" sId="1">
    <oc r="A1166">
      <v>345</v>
    </oc>
    <nc r="A1166">
      <v>347</v>
    </nc>
  </rcc>
  <rcc rId="18720" sId="1">
    <oc r="A1167">
      <v>346</v>
    </oc>
    <nc r="A1167">
      <v>348</v>
    </nc>
  </rcc>
  <rcc rId="18721" sId="1">
    <oc r="A1168">
      <v>347</v>
    </oc>
    <nc r="A1168">
      <v>349</v>
    </nc>
  </rcc>
  <rcc rId="18722" sId="1">
    <oc r="A1169">
      <v>348</v>
    </oc>
    <nc r="A1169">
      <v>350</v>
    </nc>
  </rcc>
  <rcc rId="18723" sId="1">
    <oc r="A1172">
      <v>349</v>
    </oc>
    <nc r="A1172">
      <v>351</v>
    </nc>
  </rcc>
  <rcc rId="18724" sId="1">
    <oc r="A1173">
      <v>350</v>
    </oc>
    <nc r="A1173">
      <v>352</v>
    </nc>
  </rcc>
  <rcc rId="18725" sId="1">
    <oc r="A1174">
      <v>351</v>
    </oc>
    <nc r="A1174">
      <v>353</v>
    </nc>
  </rcc>
  <rcc rId="18726" sId="1">
    <oc r="A1175">
      <v>352</v>
    </oc>
    <nc r="A1175">
      <v>354</v>
    </nc>
  </rcc>
  <rcc rId="18727" sId="1">
    <oc r="A1176">
      <v>353</v>
    </oc>
    <nc r="A1176">
      <v>355</v>
    </nc>
  </rcc>
  <rcc rId="18728" sId="1">
    <oc r="A1177">
      <v>354</v>
    </oc>
    <nc r="A1177">
      <v>356</v>
    </nc>
  </rcc>
  <rcc rId="18729" sId="1">
    <oc r="A1178">
      <v>355</v>
    </oc>
    <nc r="A1178">
      <v>357</v>
    </nc>
  </rcc>
  <rcc rId="18730" sId="1">
    <oc r="A1179">
      <v>356</v>
    </oc>
    <nc r="A1179">
      <v>358</v>
    </nc>
  </rcc>
  <rcc rId="18731" sId="1">
    <oc r="A1180">
      <v>357</v>
    </oc>
    <nc r="A1180">
      <v>359</v>
    </nc>
  </rcc>
  <rcc rId="18732" sId="1">
    <oc r="A1181">
      <v>358</v>
    </oc>
    <nc r="A1181">
      <v>360</v>
    </nc>
  </rcc>
  <rcc rId="18733" sId="1">
    <oc r="A1182">
      <v>359</v>
    </oc>
    <nc r="A1182">
      <v>361</v>
    </nc>
  </rcc>
  <rcc rId="18734" sId="1">
    <oc r="A1183">
      <v>360</v>
    </oc>
    <nc r="A1183">
      <v>362</v>
    </nc>
  </rcc>
  <rcc rId="18735" sId="1">
    <oc r="A1184">
      <v>361</v>
    </oc>
    <nc r="A1184">
      <v>363</v>
    </nc>
  </rcc>
  <rcc rId="18736" sId="1">
    <oc r="A1185">
      <v>362</v>
    </oc>
    <nc r="A1185">
      <v>364</v>
    </nc>
  </rcc>
  <rcc rId="18737" sId="1">
    <oc r="A1186">
      <v>363</v>
    </oc>
    <nc r="A1186">
      <v>365</v>
    </nc>
  </rcc>
  <rcc rId="18738" sId="1">
    <oc r="A1187">
      <v>364</v>
    </oc>
    <nc r="A1187">
      <v>366</v>
    </nc>
  </rcc>
  <rcc rId="18739" sId="1">
    <oc r="A1188">
      <v>365</v>
    </oc>
    <nc r="A1188">
      <v>367</v>
    </nc>
  </rcc>
  <rcc rId="18740" sId="1">
    <oc r="A1191">
      <v>366</v>
    </oc>
    <nc r="A1191">
      <v>368</v>
    </nc>
  </rcc>
  <rcc rId="18741" sId="1" odxf="1" dxf="1">
    <oc r="A1192">
      <v>367</v>
    </oc>
    <nc r="A1192">
      <v>369</v>
    </nc>
    <odxf>
      <alignment wrapText="1"/>
    </odxf>
    <ndxf>
      <alignment wrapText="0"/>
    </ndxf>
  </rcc>
  <rcc rId="18742" sId="1" odxf="1" dxf="1">
    <oc r="A1193">
      <v>368</v>
    </oc>
    <nc r="A1193">
      <v>370</v>
    </nc>
    <odxf>
      <alignment wrapText="1"/>
    </odxf>
    <ndxf>
      <alignment wrapText="0"/>
    </ndxf>
  </rcc>
  <rcc rId="18743" sId="1" odxf="1" dxf="1">
    <oc r="A1194">
      <v>369</v>
    </oc>
    <nc r="A1194">
      <v>371</v>
    </nc>
    <odxf>
      <alignment wrapText="1"/>
    </odxf>
    <ndxf>
      <alignment wrapText="0"/>
    </ndxf>
  </rcc>
  <rcc rId="18744" sId="1" odxf="1" dxf="1">
    <oc r="A1195">
      <v>370</v>
    </oc>
    <nc r="A1195">
      <v>372</v>
    </nc>
    <odxf>
      <alignment wrapText="1"/>
    </odxf>
    <ndxf>
      <alignment wrapText="0"/>
    </ndxf>
  </rcc>
  <rcc rId="18745" sId="1" odxf="1" dxf="1">
    <oc r="A1196">
      <v>371</v>
    </oc>
    <nc r="A1196">
      <v>373</v>
    </nc>
    <odxf>
      <alignment wrapText="1"/>
    </odxf>
    <ndxf>
      <alignment wrapText="0"/>
    </ndxf>
  </rcc>
  <rcc rId="18746" sId="1">
    <oc r="A1199">
      <v>372</v>
    </oc>
    <nc r="A1199">
      <v>374</v>
    </nc>
  </rcc>
  <rcc rId="18747" sId="1">
    <oc r="A1200">
      <v>373</v>
    </oc>
    <nc r="A1200">
      <v>375</v>
    </nc>
  </rcc>
  <rcc rId="18748" sId="1">
    <oc r="A1201">
      <v>374</v>
    </oc>
    <nc r="A1201">
      <v>376</v>
    </nc>
  </rcc>
  <rcc rId="18749" sId="1">
    <oc r="A1202">
      <v>375</v>
    </oc>
    <nc r="A1202">
      <v>377</v>
    </nc>
  </rcc>
  <rcc rId="18750" sId="1">
    <oc r="A1203">
      <v>376</v>
    </oc>
    <nc r="A1203">
      <v>378</v>
    </nc>
  </rcc>
  <rcc rId="18751" sId="1">
    <oc r="A1204">
      <v>377</v>
    </oc>
    <nc r="A1204">
      <v>379</v>
    </nc>
  </rcc>
  <rcc rId="18752" sId="1">
    <oc r="A1205">
      <v>378</v>
    </oc>
    <nc r="A1205">
      <v>380</v>
    </nc>
  </rcc>
  <rcc rId="18753" sId="1">
    <oc r="A1206">
      <v>379</v>
    </oc>
    <nc r="A1206">
      <v>381</v>
    </nc>
  </rcc>
  <rcc rId="18754" sId="1">
    <oc r="A1207">
      <v>380</v>
    </oc>
    <nc r="A1207">
      <v>382</v>
    </nc>
  </rcc>
  <rcc rId="18755" sId="1">
    <oc r="A1208">
      <v>381</v>
    </oc>
    <nc r="A1208">
      <v>383</v>
    </nc>
  </rcc>
  <rcc rId="18756" sId="1">
    <oc r="A1209">
      <v>382</v>
    </oc>
    <nc r="A1209">
      <v>384</v>
    </nc>
  </rcc>
  <rcc rId="18757" sId="1">
    <oc r="A1210">
      <v>383</v>
    </oc>
    <nc r="A1210">
      <v>385</v>
    </nc>
  </rcc>
  <rcc rId="18758" sId="1">
    <oc r="A1211">
      <v>384</v>
    </oc>
    <nc r="A1211">
      <v>386</v>
    </nc>
  </rcc>
  <rcc rId="18759" sId="1">
    <oc r="A1212">
      <v>385</v>
    </oc>
    <nc r="A1212">
      <v>387</v>
    </nc>
  </rcc>
  <rcc rId="18760" sId="1">
    <oc r="A1213">
      <v>386</v>
    </oc>
    <nc r="A1213">
      <v>388</v>
    </nc>
  </rcc>
  <rcc rId="18761" sId="1">
    <oc r="A1214">
      <v>387</v>
    </oc>
    <nc r="A1214">
      <v>389</v>
    </nc>
  </rcc>
  <rcc rId="18762" sId="1">
    <oc r="A1215">
      <v>388</v>
    </oc>
    <nc r="A1215">
      <v>390</v>
    </nc>
  </rcc>
  <rcc rId="18763" sId="1">
    <oc r="A1216">
      <v>389</v>
    </oc>
    <nc r="A1216">
      <v>391</v>
    </nc>
  </rcc>
  <rcc rId="18764" sId="1">
    <oc r="A1217">
      <v>390</v>
    </oc>
    <nc r="A1217">
      <v>392</v>
    </nc>
  </rcc>
  <rcc rId="18765" sId="1">
    <oc r="A1218">
      <v>391</v>
    </oc>
    <nc r="A1218">
      <v>393</v>
    </nc>
  </rcc>
  <rcc rId="18766" sId="1">
    <oc r="A1219">
      <v>392</v>
    </oc>
    <nc r="A1219">
      <v>394</v>
    </nc>
  </rcc>
  <rcc rId="18767" sId="1">
    <oc r="A1220">
      <v>393</v>
    </oc>
    <nc r="A1220">
      <v>395</v>
    </nc>
  </rcc>
  <rcc rId="18768" sId="1">
    <oc r="A1221">
      <v>394</v>
    </oc>
    <nc r="A1221">
      <v>396</v>
    </nc>
  </rcc>
  <rcc rId="18769" sId="1">
    <oc r="A1222">
      <v>395</v>
    </oc>
    <nc r="A1222">
      <v>397</v>
    </nc>
  </rcc>
  <rcc rId="18770" sId="1">
    <oc r="A1223">
      <v>396</v>
    </oc>
    <nc r="A1223">
      <v>398</v>
    </nc>
  </rcc>
  <rcc rId="18771" sId="1">
    <oc r="A1224">
      <v>397</v>
    </oc>
    <nc r="A1224">
      <v>399</v>
    </nc>
  </rcc>
  <rcc rId="18772" sId="1">
    <oc r="A1225">
      <v>398</v>
    </oc>
    <nc r="A1225">
      <v>400</v>
    </nc>
  </rcc>
  <rcc rId="18773" sId="1">
    <oc r="A1226">
      <v>399</v>
    </oc>
    <nc r="A1226">
      <v>401</v>
    </nc>
  </rcc>
  <rcc rId="18774" sId="1">
    <oc r="A1227">
      <v>400</v>
    </oc>
    <nc r="A1227">
      <v>402</v>
    </nc>
  </rcc>
  <rcc rId="18775" sId="1">
    <oc r="A1228">
      <v>401</v>
    </oc>
    <nc r="A1228">
      <v>403</v>
    </nc>
  </rcc>
  <rcc rId="18776" sId="1">
    <oc r="A1229">
      <v>402</v>
    </oc>
    <nc r="A1229">
      <v>404</v>
    </nc>
  </rcc>
  <rcc rId="18777" sId="1">
    <oc r="A1230">
      <v>403</v>
    </oc>
    <nc r="A1230">
      <v>405</v>
    </nc>
  </rcc>
  <rcc rId="18778" sId="1">
    <oc r="A1231">
      <v>404</v>
    </oc>
    <nc r="A1231">
      <v>406</v>
    </nc>
  </rcc>
  <rcc rId="18779" sId="1">
    <oc r="A1232">
      <v>405</v>
    </oc>
    <nc r="A1232">
      <v>407</v>
    </nc>
  </rcc>
  <rcc rId="18780" sId="1">
    <oc r="A1233">
      <v>406</v>
    </oc>
    <nc r="A1233">
      <v>408</v>
    </nc>
  </rcc>
  <rcc rId="18781" sId="1">
    <oc r="A1234">
      <v>407</v>
    </oc>
    <nc r="A1234">
      <v>409</v>
    </nc>
  </rcc>
  <rcc rId="18782" sId="1">
    <oc r="A1235">
      <v>408</v>
    </oc>
    <nc r="A1235">
      <v>410</v>
    </nc>
  </rcc>
  <rcc rId="18783" sId="1">
    <oc r="A1236">
      <v>409</v>
    </oc>
    <nc r="A1236">
      <v>411</v>
    </nc>
  </rcc>
  <rcc rId="18784" sId="1">
    <oc r="A1237">
      <v>410</v>
    </oc>
    <nc r="A1237">
      <v>412</v>
    </nc>
  </rcc>
  <rcc rId="18785" sId="1">
    <oc r="A1238">
      <v>411</v>
    </oc>
    <nc r="A1238">
      <v>413</v>
    </nc>
  </rcc>
  <rcc rId="18786" sId="1">
    <oc r="A1239">
      <v>412</v>
    </oc>
    <nc r="A1239">
      <v>414</v>
    </nc>
  </rcc>
  <rcc rId="18787" sId="1">
    <oc r="A1240">
      <v>413</v>
    </oc>
    <nc r="A1240">
      <v>415</v>
    </nc>
  </rcc>
  <rcc rId="18788" sId="1">
    <oc r="A1241">
      <v>414</v>
    </oc>
    <nc r="A1241">
      <v>416</v>
    </nc>
  </rcc>
  <rcc rId="18789" sId="1">
    <oc r="A1242">
      <v>415</v>
    </oc>
    <nc r="A1242">
      <v>417</v>
    </nc>
  </rcc>
  <rcc rId="18790" sId="1">
    <oc r="A1243">
      <v>416</v>
    </oc>
    <nc r="A1243">
      <v>418</v>
    </nc>
  </rcc>
  <rcc rId="18791" sId="1">
    <oc r="A1244">
      <v>417</v>
    </oc>
    <nc r="A1244">
      <v>419</v>
    </nc>
  </rcc>
  <rcc rId="18792" sId="1">
    <oc r="A1245">
      <v>418</v>
    </oc>
    <nc r="A1245">
      <v>420</v>
    </nc>
  </rcc>
  <rcc rId="18793" sId="1">
    <oc r="A1246">
      <v>419</v>
    </oc>
    <nc r="A1246">
      <v>421</v>
    </nc>
  </rcc>
  <rcc rId="18794" sId="1">
    <oc r="A1247">
      <v>420</v>
    </oc>
    <nc r="A1247">
      <v>422</v>
    </nc>
  </rcc>
  <rcc rId="18795" sId="1">
    <oc r="A1248">
      <v>421</v>
    </oc>
    <nc r="A1248">
      <v>423</v>
    </nc>
  </rcc>
  <rcc rId="18796" sId="1">
    <oc r="A1249">
      <v>422</v>
    </oc>
    <nc r="A1249">
      <v>424</v>
    </nc>
  </rcc>
  <rcc rId="18797" sId="1">
    <oc r="A1250">
      <v>423</v>
    </oc>
    <nc r="A1250">
      <v>425</v>
    </nc>
  </rcc>
  <rcc rId="18798" sId="1">
    <oc r="A1251">
      <v>424</v>
    </oc>
    <nc r="A1251">
      <v>426</v>
    </nc>
  </rcc>
  <rcc rId="18799" sId="1">
    <oc r="A1252">
      <v>425</v>
    </oc>
    <nc r="A1252">
      <v>427</v>
    </nc>
  </rcc>
  <rcc rId="18800" sId="1">
    <oc r="A1253">
      <v>426</v>
    </oc>
    <nc r="A1253">
      <v>428</v>
    </nc>
  </rcc>
  <rcc rId="18801" sId="1">
    <oc r="A1254">
      <v>427</v>
    </oc>
    <nc r="A1254">
      <v>429</v>
    </nc>
  </rcc>
  <rcc rId="18802" sId="1">
    <oc r="A1255">
      <v>428</v>
    </oc>
    <nc r="A1255">
      <v>430</v>
    </nc>
  </rcc>
  <rcc rId="18803" sId="1">
    <oc r="A1256">
      <v>429</v>
    </oc>
    <nc r="A1256">
      <v>431</v>
    </nc>
  </rcc>
  <rcc rId="18804" sId="1">
    <oc r="A1257">
      <v>430</v>
    </oc>
    <nc r="A1257">
      <v>432</v>
    </nc>
  </rcc>
  <rcc rId="18805" sId="1">
    <oc r="A1258">
      <v>431</v>
    </oc>
    <nc r="A1258">
      <v>433</v>
    </nc>
  </rcc>
  <rcc rId="18806" sId="1">
    <oc r="A1259">
      <v>432</v>
    </oc>
    <nc r="A1259">
      <v>434</v>
    </nc>
  </rcc>
  <rcc rId="18807" sId="1">
    <oc r="A1260">
      <v>433</v>
    </oc>
    <nc r="A1260">
      <v>435</v>
    </nc>
  </rcc>
  <rcc rId="18808" sId="1">
    <oc r="A1261">
      <v>434</v>
    </oc>
    <nc r="A1261">
      <v>436</v>
    </nc>
  </rcc>
  <rcc rId="18809" sId="1">
    <oc r="A1262">
      <v>435</v>
    </oc>
    <nc r="A1262">
      <v>437</v>
    </nc>
  </rcc>
  <rcc rId="18810" sId="1">
    <oc r="A1263">
      <v>436</v>
    </oc>
    <nc r="A1263">
      <v>438</v>
    </nc>
  </rcc>
  <rcc rId="18811" sId="1">
    <oc r="A1264">
      <v>437</v>
    </oc>
    <nc r="A1264">
      <v>439</v>
    </nc>
  </rcc>
  <rcc rId="18812" sId="1">
    <oc r="A1265">
      <v>438</v>
    </oc>
    <nc r="A1265">
      <v>440</v>
    </nc>
  </rcc>
  <rcc rId="18813" sId="1">
    <oc r="A1266">
      <v>439</v>
    </oc>
    <nc r="A1266">
      <v>441</v>
    </nc>
  </rcc>
  <rcc rId="18814" sId="1">
    <oc r="A1267">
      <v>440</v>
    </oc>
    <nc r="A1267">
      <v>442</v>
    </nc>
  </rcc>
  <rcc rId="18815" sId="1">
    <oc r="A1268">
      <v>441</v>
    </oc>
    <nc r="A1268">
      <v>443</v>
    </nc>
  </rcc>
  <rcc rId="18816" sId="1">
    <oc r="A1269">
      <v>442</v>
    </oc>
    <nc r="A1269">
      <v>444</v>
    </nc>
  </rcc>
  <rcc rId="18817" sId="1">
    <oc r="A1270">
      <v>443</v>
    </oc>
    <nc r="A1270">
      <v>445</v>
    </nc>
  </rcc>
  <rcc rId="18818" sId="1">
    <oc r="A1271">
      <v>444</v>
    </oc>
    <nc r="A1271">
      <v>446</v>
    </nc>
  </rcc>
  <rcc rId="18819" sId="1">
    <oc r="A1272">
      <v>445</v>
    </oc>
    <nc r="A1272">
      <v>447</v>
    </nc>
  </rcc>
  <rcc rId="18820" sId="1">
    <oc r="A1273">
      <v>446</v>
    </oc>
    <nc r="A1273">
      <v>448</v>
    </nc>
  </rcc>
  <rcc rId="18821" sId="1">
    <oc r="A1274">
      <v>447</v>
    </oc>
    <nc r="A1274">
      <v>449</v>
    </nc>
  </rcc>
  <rcc rId="18822" sId="1">
    <oc r="A1275">
      <v>448</v>
    </oc>
    <nc r="A1275">
      <v>450</v>
    </nc>
  </rcc>
  <rcc rId="18823" sId="1">
    <oc r="A1276">
      <v>449</v>
    </oc>
    <nc r="A1276">
      <v>451</v>
    </nc>
  </rcc>
  <rcc rId="18824" sId="1">
    <oc r="A1277">
      <v>450</v>
    </oc>
    <nc r="A1277">
      <v>452</v>
    </nc>
  </rcc>
  <rcc rId="18825" sId="1">
    <oc r="A1278">
      <v>451</v>
    </oc>
    <nc r="A1278">
      <v>453</v>
    </nc>
  </rcc>
  <rcc rId="18826" sId="1">
    <oc r="A1279">
      <v>452</v>
    </oc>
    <nc r="A1279">
      <v>454</v>
    </nc>
  </rcc>
  <rcc rId="18827" sId="1">
    <oc r="A1280">
      <v>453</v>
    </oc>
    <nc r="A1280">
      <v>455</v>
    </nc>
  </rcc>
  <rcc rId="18828" sId="1">
    <oc r="A1281">
      <v>454</v>
    </oc>
    <nc r="A1281">
      <v>456</v>
    </nc>
  </rcc>
  <rcc rId="18829" sId="1">
    <oc r="A1282">
      <v>455</v>
    </oc>
    <nc r="A1282">
      <v>457</v>
    </nc>
  </rcc>
  <rcc rId="18830" sId="1">
    <oc r="A1283">
      <v>456</v>
    </oc>
    <nc r="A1283">
      <v>458</v>
    </nc>
  </rcc>
  <rcc rId="18831" sId="1">
    <oc r="A1284">
      <v>457</v>
    </oc>
    <nc r="A1284">
      <v>459</v>
    </nc>
  </rcc>
  <rcc rId="18832" sId="1">
    <oc r="A1285">
      <v>458</v>
    </oc>
    <nc r="A1285">
      <v>460</v>
    </nc>
  </rcc>
  <rcc rId="18833" sId="1">
    <oc r="A1286">
      <v>459</v>
    </oc>
    <nc r="A1286">
      <v>461</v>
    </nc>
  </rcc>
  <rcc rId="18834" sId="1">
    <oc r="A1287">
      <v>460</v>
    </oc>
    <nc r="A1287">
      <v>462</v>
    </nc>
  </rcc>
  <rcc rId="18835" sId="1">
    <oc r="A1289">
      <v>461</v>
    </oc>
    <nc r="A1289">
      <v>463</v>
    </nc>
  </rcc>
  <rcc rId="18836" sId="1">
    <oc r="A1290">
      <v>462</v>
    </oc>
    <nc r="A1290">
      <v>464</v>
    </nc>
  </rcc>
  <rcc rId="18837" sId="1">
    <oc r="A1291">
      <v>463</v>
    </oc>
    <nc r="A1291">
      <v>465</v>
    </nc>
  </rcc>
  <rcc rId="18838" sId="1">
    <oc r="A1292">
      <v>464</v>
    </oc>
    <nc r="A1292">
      <v>466</v>
    </nc>
  </rcc>
  <rcc rId="18839" sId="1">
    <oc r="A1293">
      <v>465</v>
    </oc>
    <nc r="A1293">
      <v>467</v>
    </nc>
  </rcc>
  <rcc rId="18840" sId="1">
    <oc r="A1294">
      <v>466</v>
    </oc>
    <nc r="A1294">
      <v>468</v>
    </nc>
  </rcc>
  <rcc rId="18841" sId="1">
    <oc r="A1295">
      <v>467</v>
    </oc>
    <nc r="A1295">
      <v>469</v>
    </nc>
  </rcc>
  <rcc rId="18842" sId="1">
    <oc r="A1296">
      <v>468</v>
    </oc>
    <nc r="A1296">
      <v>470</v>
    </nc>
  </rcc>
  <rcc rId="18843" sId="1">
    <oc r="A1297">
      <v>469</v>
    </oc>
    <nc r="A1297">
      <v>471</v>
    </nc>
  </rcc>
  <rcc rId="18844" sId="1">
    <oc r="A1298">
      <v>470</v>
    </oc>
    <nc r="A1298">
      <v>472</v>
    </nc>
  </rcc>
  <rcc rId="18845" sId="1">
    <oc r="A1299">
      <v>471</v>
    </oc>
    <nc r="A1299">
      <v>473</v>
    </nc>
  </rcc>
  <rcc rId="18846" sId="1">
    <oc r="A1300">
      <v>472</v>
    </oc>
    <nc r="A1300">
      <v>474</v>
    </nc>
  </rcc>
  <rcc rId="18847" sId="1">
    <oc r="A1301">
      <v>473</v>
    </oc>
    <nc r="A1301">
      <v>475</v>
    </nc>
  </rcc>
  <rcc rId="18848" sId="1">
    <oc r="A1302">
      <v>474</v>
    </oc>
    <nc r="A1302">
      <v>476</v>
    </nc>
  </rcc>
  <rcc rId="18849" sId="1">
    <oc r="A1303">
      <v>475</v>
    </oc>
    <nc r="A1303">
      <v>477</v>
    </nc>
  </rcc>
  <rcc rId="18850" sId="1">
    <oc r="A1304">
      <v>476</v>
    </oc>
    <nc r="A1304">
      <v>478</v>
    </nc>
  </rcc>
  <rcc rId="18851" sId="1">
    <oc r="A1305">
      <v>477</v>
    </oc>
    <nc r="A1305">
      <v>479</v>
    </nc>
  </rcc>
  <rcc rId="18852" sId="1">
    <oc r="A1306">
      <v>478</v>
    </oc>
    <nc r="A1306">
      <v>480</v>
    </nc>
  </rcc>
  <rcc rId="18853" sId="1">
    <oc r="A1309">
      <v>479</v>
    </oc>
    <nc r="A1309">
      <v>481</v>
    </nc>
  </rcc>
  <rcc rId="18854" sId="1">
    <oc r="A1310">
      <v>480</v>
    </oc>
    <nc r="A1310">
      <v>482</v>
    </nc>
  </rcc>
  <rcc rId="18855" sId="1">
    <oc r="A1307">
      <v>481</v>
    </oc>
    <nc r="A1307">
      <v>483</v>
    </nc>
  </rcc>
  <rcc rId="18856" sId="1">
    <oc r="A1308">
      <v>482</v>
    </oc>
    <nc r="A1308">
      <v>484</v>
    </nc>
  </rcc>
  <rcc rId="18857" sId="1">
    <oc r="A1288">
      <v>483</v>
    </oc>
    <nc r="A1288">
      <v>485</v>
    </nc>
  </rcc>
  <rcc rId="18858" sId="1">
    <oc r="A1311">
      <v>484</v>
    </oc>
    <nc r="A1311">
      <v>486</v>
    </nc>
  </rcc>
  <rcc rId="18859" sId="1">
    <oc r="A1312">
      <v>485</v>
    </oc>
    <nc r="A1312">
      <v>487</v>
    </nc>
  </rcc>
  <rcc rId="18860" sId="1">
    <oc r="A1313">
      <v>486</v>
    </oc>
    <nc r="A1313">
      <v>488</v>
    </nc>
  </rcc>
  <rcc rId="18861" sId="1">
    <oc r="A1314">
      <v>487</v>
    </oc>
    <nc r="A1314">
      <v>489</v>
    </nc>
  </rcc>
  <rcc rId="18862" sId="1">
    <oc r="A1315">
      <v>488</v>
    </oc>
    <nc r="A1315">
      <v>490</v>
    </nc>
  </rcc>
  <rcc rId="18863" sId="1">
    <oc r="A1316">
      <v>489</v>
    </oc>
    <nc r="A1316">
      <v>491</v>
    </nc>
  </rcc>
  <rcc rId="18864" sId="1">
    <oc r="A1317">
      <v>490</v>
    </oc>
    <nc r="A1317">
      <v>492</v>
    </nc>
  </rcc>
  <rcc rId="18865" sId="1">
    <oc r="A1318">
      <v>491</v>
    </oc>
    <nc r="A1318">
      <v>493</v>
    </nc>
  </rcc>
  <rcc rId="18866" sId="1">
    <oc r="A1319">
      <v>492</v>
    </oc>
    <nc r="A1319">
      <v>494</v>
    </nc>
  </rcc>
  <rcc rId="18867" sId="1">
    <oc r="A1320">
      <v>493</v>
    </oc>
    <nc r="A1320">
      <v>495</v>
    </nc>
  </rcc>
  <rcc rId="18868" sId="1">
    <oc r="A1321">
      <v>494</v>
    </oc>
    <nc r="A1321">
      <v>496</v>
    </nc>
  </rcc>
  <rcc rId="18869" sId="1">
    <oc r="A1322">
      <v>495</v>
    </oc>
    <nc r="A1322">
      <v>497</v>
    </nc>
  </rcc>
  <rcc rId="18870" sId="1">
    <oc r="A1323">
      <v>496</v>
    </oc>
    <nc r="A1323">
      <v>498</v>
    </nc>
  </rcc>
  <rcc rId="18871" sId="1">
    <oc r="A1324">
      <v>497</v>
    </oc>
    <nc r="A1324">
      <v>499</v>
    </nc>
  </rcc>
  <rcc rId="18872" sId="1">
    <oc r="A1325">
      <v>498</v>
    </oc>
    <nc r="A1325">
      <v>500</v>
    </nc>
  </rcc>
  <rcc rId="18873" sId="1">
    <oc r="A1326">
      <v>499</v>
    </oc>
    <nc r="A1326">
      <v>501</v>
    </nc>
  </rcc>
  <rcc rId="18874" sId="1">
    <oc r="A1327">
      <v>500</v>
    </oc>
    <nc r="A1327">
      <v>502</v>
    </nc>
  </rcc>
  <rcc rId="18875" sId="1">
    <oc r="A1328">
      <v>501</v>
    </oc>
    <nc r="A1328">
      <v>503</v>
    </nc>
  </rcc>
  <rcc rId="18876" sId="1">
    <oc r="A1329">
      <v>502</v>
    </oc>
    <nc r="A1329">
      <v>504</v>
    </nc>
  </rcc>
  <rcc rId="18877" sId="1">
    <oc r="A1330">
      <v>503</v>
    </oc>
    <nc r="A1330">
      <v>505</v>
    </nc>
  </rcc>
  <rcc rId="18878" sId="1">
    <oc r="A1331">
      <v>504</v>
    </oc>
    <nc r="A1331">
      <v>506</v>
    </nc>
  </rcc>
  <rcc rId="18879" sId="1">
    <oc r="A1332">
      <v>505</v>
    </oc>
    <nc r="A1332">
      <v>507</v>
    </nc>
  </rcc>
  <rcc rId="18880" sId="1">
    <oc r="A1333">
      <v>506</v>
    </oc>
    <nc r="A1333">
      <v>508</v>
    </nc>
  </rcc>
  <rcc rId="18881" sId="1">
    <oc r="A1334">
      <v>507</v>
    </oc>
    <nc r="A1334">
      <v>509</v>
    </nc>
  </rcc>
  <rcc rId="18882" sId="1">
    <oc r="A1335">
      <v>508</v>
    </oc>
    <nc r="A1335">
      <v>510</v>
    </nc>
  </rcc>
  <rcc rId="18883" sId="1">
    <oc r="A1337">
      <v>509</v>
    </oc>
    <nc r="A1337">
      <v>511</v>
    </nc>
  </rcc>
  <rcc rId="18884" sId="1">
    <oc r="A1338">
      <v>510</v>
    </oc>
    <nc r="A1338">
      <v>512</v>
    </nc>
  </rcc>
  <rcc rId="18885" sId="1">
    <oc r="A1336">
      <v>511</v>
    </oc>
    <nc r="A1336">
      <v>513</v>
    </nc>
  </rcc>
  <rcc rId="18886" sId="1">
    <oc r="A1341">
      <v>512</v>
    </oc>
    <nc r="A1341">
      <v>514</v>
    </nc>
  </rcc>
  <rcc rId="18887" sId="1">
    <oc r="A1342">
      <v>513</v>
    </oc>
    <nc r="A1342">
      <v>515</v>
    </nc>
  </rcc>
  <rcc rId="18888" sId="1">
    <oc r="A1339">
      <v>514</v>
    </oc>
    <nc r="A1339">
      <v>516</v>
    </nc>
  </rcc>
  <rcc rId="18889" sId="1">
    <oc r="A1340">
      <v>515</v>
    </oc>
    <nc r="A1340">
      <v>517</v>
    </nc>
  </rcc>
  <rcc rId="18890" sId="1">
    <oc r="A1343">
      <v>516</v>
    </oc>
    <nc r="A1343">
      <v>518</v>
    </nc>
  </rcc>
  <rcc rId="18891" sId="1">
    <oc r="A1344">
      <v>517</v>
    </oc>
    <nc r="A1344">
      <v>519</v>
    </nc>
  </rcc>
  <rcc rId="18892" sId="1">
    <oc r="A1345">
      <v>518</v>
    </oc>
    <nc r="A1345">
      <v>520</v>
    </nc>
  </rcc>
  <rcc rId="18893" sId="1">
    <oc r="A1346">
      <v>519</v>
    </oc>
    <nc r="A1346">
      <v>521</v>
    </nc>
  </rcc>
  <rcc rId="18894" sId="1">
    <oc r="A1347">
      <v>520</v>
    </oc>
    <nc r="A1347">
      <v>522</v>
    </nc>
  </rcc>
  <rcc rId="18895" sId="1">
    <oc r="A1348">
      <v>521</v>
    </oc>
    <nc r="A1348">
      <v>523</v>
    </nc>
  </rcc>
  <rcc rId="18896" sId="1">
    <oc r="A1349">
      <v>522</v>
    </oc>
    <nc r="A1349">
      <v>524</v>
    </nc>
  </rcc>
  <rcc rId="18897" sId="1">
    <oc r="A1352">
      <v>523</v>
    </oc>
    <nc r="A1352">
      <v>525</v>
    </nc>
  </rcc>
  <rcc rId="18898" sId="1">
    <oc r="A1353">
      <v>524</v>
    </oc>
    <nc r="A1353">
      <v>526</v>
    </nc>
  </rcc>
  <rcc rId="18899" sId="1">
    <oc r="A1354">
      <v>525</v>
    </oc>
    <nc r="A1354">
      <v>527</v>
    </nc>
  </rcc>
  <rcc rId="18900" sId="1">
    <oc r="A1355">
      <v>526</v>
    </oc>
    <nc r="A1355">
      <v>528</v>
    </nc>
  </rcc>
  <rcc rId="18901" sId="1">
    <oc r="A1356">
      <v>527</v>
    </oc>
    <nc r="A1356">
      <v>529</v>
    </nc>
  </rcc>
  <rcc rId="18902" sId="1">
    <oc r="A1357">
      <v>528</v>
    </oc>
    <nc r="A1357">
      <v>530</v>
    </nc>
  </rcc>
  <rcc rId="18903" sId="1">
    <oc r="A1358">
      <v>529</v>
    </oc>
    <nc r="A1358">
      <v>531</v>
    </nc>
  </rcc>
  <rcc rId="18904" sId="1">
    <oc r="A1359">
      <v>530</v>
    </oc>
    <nc r="A1359">
      <v>532</v>
    </nc>
  </rcc>
  <rcc rId="18905" sId="1">
    <oc r="A1360">
      <v>531</v>
    </oc>
    <nc r="A1360">
      <v>533</v>
    </nc>
  </rcc>
  <rcc rId="18906" sId="1">
    <oc r="A1361">
      <v>532</v>
    </oc>
    <nc r="A1361">
      <v>534</v>
    </nc>
  </rcc>
  <rcc rId="18907" sId="1">
    <oc r="A1362">
      <v>533</v>
    </oc>
    <nc r="A1362">
      <v>535</v>
    </nc>
  </rcc>
  <rcc rId="18908" sId="1">
    <oc r="A1363">
      <v>534</v>
    </oc>
    <nc r="A1363">
      <v>536</v>
    </nc>
  </rcc>
  <rcc rId="18909" sId="1">
    <oc r="A1364">
      <v>535</v>
    </oc>
    <nc r="A1364">
      <v>537</v>
    </nc>
  </rcc>
  <rcc rId="18910" sId="1">
    <oc r="A1365">
      <v>536</v>
    </oc>
    <nc r="A1365">
      <v>538</v>
    </nc>
  </rcc>
  <rcc rId="18911" sId="1">
    <oc r="A1366">
      <v>537</v>
    </oc>
    <nc r="A1366">
      <v>539</v>
    </nc>
  </rcc>
  <rcc rId="18912" sId="1">
    <oc r="A1372">
      <v>538</v>
    </oc>
    <nc r="A1372">
      <v>540</v>
    </nc>
  </rcc>
  <rcc rId="18913" sId="1">
    <oc r="A1371">
      <v>539</v>
    </oc>
    <nc r="A1371">
      <v>541</v>
    </nc>
  </rcc>
  <rcc rId="18914" sId="1">
    <oc r="A1367">
      <v>540</v>
    </oc>
    <nc r="A1367">
      <v>542</v>
    </nc>
  </rcc>
  <rcc rId="18915" sId="1">
    <oc r="A1368">
      <v>541</v>
    </oc>
    <nc r="A1368">
      <v>543</v>
    </nc>
  </rcc>
  <rcc rId="18916" sId="1">
    <oc r="A1369">
      <v>542</v>
    </oc>
    <nc r="A1369">
      <v>544</v>
    </nc>
  </rcc>
  <rcc rId="18917" sId="1">
    <oc r="A1370">
      <v>543</v>
    </oc>
    <nc r="A1370">
      <v>545</v>
    </nc>
  </rcc>
  <rcc rId="18918" sId="1">
    <oc r="A1373">
      <v>544</v>
    </oc>
    <nc r="A1373">
      <v>546</v>
    </nc>
  </rcc>
  <rcc rId="18919" sId="1">
    <oc r="A1374">
      <v>545</v>
    </oc>
    <nc r="A1374">
      <v>547</v>
    </nc>
  </rcc>
  <rcc rId="18920" sId="1">
    <oc r="A1375">
      <v>546</v>
    </oc>
    <nc r="A1375">
      <v>548</v>
    </nc>
  </rcc>
  <rcc rId="18921" sId="1">
    <oc r="A1378">
      <v>547</v>
    </oc>
    <nc r="A1378">
      <v>549</v>
    </nc>
  </rcc>
  <rcc rId="18922" sId="1">
    <oc r="A1379">
      <v>548</v>
    </oc>
    <nc r="A1379">
      <v>550</v>
    </nc>
  </rcc>
  <rcc rId="18923" sId="1">
    <oc r="A1380">
      <v>549</v>
    </oc>
    <nc r="A1380">
      <v>551</v>
    </nc>
  </rcc>
  <rcc rId="18924" sId="1">
    <oc r="A1381">
      <v>550</v>
    </oc>
    <nc r="A1381">
      <v>552</v>
    </nc>
  </rcc>
  <rcc rId="18925" sId="1">
    <oc r="A1382">
      <v>551</v>
    </oc>
    <nc r="A1382">
      <v>553</v>
    </nc>
  </rcc>
  <rcc rId="18926" sId="1">
    <oc r="A1383">
      <v>552</v>
    </oc>
    <nc r="A1383">
      <v>554</v>
    </nc>
  </rcc>
  <rcc rId="18927" sId="1">
    <oc r="A1384">
      <v>553</v>
    </oc>
    <nc r="A1384">
      <v>555</v>
    </nc>
  </rcc>
  <rcc rId="18928" sId="1">
    <oc r="A1385">
      <v>554</v>
    </oc>
    <nc r="A1385">
      <v>556</v>
    </nc>
  </rcc>
  <rcc rId="18929" sId="1">
    <oc r="A1386">
      <v>555</v>
    </oc>
    <nc r="A1386">
      <v>557</v>
    </nc>
  </rcc>
  <rcc rId="18930" sId="1">
    <oc r="A1387">
      <v>556</v>
    </oc>
    <nc r="A1387">
      <v>558</v>
    </nc>
  </rcc>
  <rcc rId="18931" sId="1">
    <oc r="A1388">
      <v>557</v>
    </oc>
    <nc r="A1388">
      <v>559</v>
    </nc>
  </rcc>
  <rcc rId="18932" sId="1">
    <oc r="A1389">
      <v>558</v>
    </oc>
    <nc r="A1389">
      <v>560</v>
    </nc>
  </rcc>
  <rcc rId="18933" sId="1">
    <oc r="A1390">
      <v>559</v>
    </oc>
    <nc r="A1390">
      <v>561</v>
    </nc>
  </rcc>
  <rcc rId="18934" sId="1">
    <oc r="A1391">
      <v>560</v>
    </oc>
    <nc r="A1391">
      <v>562</v>
    </nc>
  </rcc>
  <rcc rId="18935" sId="1">
    <oc r="A1392">
      <v>561</v>
    </oc>
    <nc r="A1392">
      <v>563</v>
    </nc>
  </rcc>
  <rcc rId="18936" sId="1">
    <oc r="A1393">
      <v>562</v>
    </oc>
    <nc r="A1393">
      <v>564</v>
    </nc>
  </rcc>
  <rcc rId="18937" sId="1">
    <oc r="A1394">
      <v>563</v>
    </oc>
    <nc r="A1394">
      <v>565</v>
    </nc>
  </rcc>
  <rcc rId="18938" sId="1">
    <oc r="A1395">
      <v>564</v>
    </oc>
    <nc r="A1395">
      <v>566</v>
    </nc>
  </rcc>
  <rcc rId="18939" sId="1">
    <oc r="A1396">
      <v>565</v>
    </oc>
    <nc r="A1396">
      <v>567</v>
    </nc>
  </rcc>
  <rcc rId="18940" sId="1">
    <oc r="A1397">
      <v>566</v>
    </oc>
    <nc r="A1397">
      <v>568</v>
    </nc>
  </rcc>
  <rcc rId="18941" sId="1">
    <oc r="A1398">
      <v>567</v>
    </oc>
    <nc r="A1398">
      <v>569</v>
    </nc>
  </rcc>
  <rcc rId="18942" sId="1">
    <oc r="A1399">
      <v>568</v>
    </oc>
    <nc r="A1399">
      <v>570</v>
    </nc>
  </rcc>
  <rcc rId="18943" sId="1">
    <oc r="A1400">
      <v>569</v>
    </oc>
    <nc r="A1400">
      <v>571</v>
    </nc>
  </rcc>
  <rcc rId="18944" sId="1">
    <oc r="A1401">
      <v>570</v>
    </oc>
    <nc r="A1401">
      <v>572</v>
    </nc>
  </rcc>
  <rcc rId="18945" sId="1">
    <oc r="A1402">
      <v>571</v>
    </oc>
    <nc r="A1402">
      <v>573</v>
    </nc>
  </rcc>
  <rcc rId="18946" sId="1">
    <oc r="A1403">
      <v>572</v>
    </oc>
    <nc r="A1403">
      <v>574</v>
    </nc>
  </rcc>
  <rcc rId="18947" sId="1">
    <oc r="A1404">
      <v>573</v>
    </oc>
    <nc r="A1404">
      <v>575</v>
    </nc>
  </rcc>
  <rcc rId="18948" sId="1">
    <oc r="A1405">
      <v>574</v>
    </oc>
    <nc r="A1405">
      <v>576</v>
    </nc>
  </rcc>
  <rcc rId="18949" sId="1">
    <oc r="A1406">
      <v>575</v>
    </oc>
    <nc r="A1406">
      <v>577</v>
    </nc>
  </rcc>
  <rcc rId="18950" sId="1">
    <oc r="A1407">
      <v>576</v>
    </oc>
    <nc r="A1407">
      <v>578</v>
    </nc>
  </rcc>
  <rcc rId="18951" sId="1">
    <oc r="A1408">
      <v>577</v>
    </oc>
    <nc r="A1408">
      <v>579</v>
    </nc>
  </rcc>
  <rcc rId="18952" sId="1">
    <oc r="A1409">
      <v>578</v>
    </oc>
    <nc r="A1409">
      <v>580</v>
    </nc>
  </rcc>
  <rcc rId="18953" sId="1">
    <oc r="A1410">
      <v>579</v>
    </oc>
    <nc r="A1410">
      <v>581</v>
    </nc>
  </rcc>
  <rcc rId="18954" sId="1">
    <oc r="A1411">
      <v>580</v>
    </oc>
    <nc r="A1411">
      <v>582</v>
    </nc>
  </rcc>
  <rcc rId="18955" sId="1">
    <oc r="A1412">
      <v>581</v>
    </oc>
    <nc r="A1412">
      <v>583</v>
    </nc>
  </rcc>
  <rcc rId="18956" sId="1">
    <oc r="A1413">
      <v>582</v>
    </oc>
    <nc r="A1413">
      <v>584</v>
    </nc>
  </rcc>
  <rcc rId="18957" sId="1">
    <oc r="A1414">
      <v>583</v>
    </oc>
    <nc r="A1414">
      <v>585</v>
    </nc>
  </rcc>
  <rcc rId="18958" sId="1">
    <oc r="A1415">
      <v>584</v>
    </oc>
    <nc r="A1415">
      <v>586</v>
    </nc>
  </rcc>
  <rcc rId="18959" sId="1">
    <oc r="A1416">
      <v>585</v>
    </oc>
    <nc r="A1416">
      <v>587</v>
    </nc>
  </rcc>
  <rcc rId="18960" sId="1">
    <oc r="A1417">
      <v>586</v>
    </oc>
    <nc r="A1417">
      <v>588</v>
    </nc>
  </rcc>
  <rcc rId="18961" sId="1">
    <oc r="A1418">
      <v>587</v>
    </oc>
    <nc r="A1418">
      <v>589</v>
    </nc>
  </rcc>
  <rcc rId="18962" sId="1">
    <oc r="A1419">
      <v>588</v>
    </oc>
    <nc r="A1419">
      <v>590</v>
    </nc>
  </rcc>
  <rcc rId="18963" sId="1">
    <oc r="A1420">
      <v>589</v>
    </oc>
    <nc r="A1420">
      <v>591</v>
    </nc>
  </rcc>
  <rcc rId="18964" sId="1">
    <oc r="A1421">
      <v>590</v>
    </oc>
    <nc r="A1421">
      <v>592</v>
    </nc>
  </rcc>
  <rcc rId="18965" sId="1">
    <oc r="A1422">
      <v>591</v>
    </oc>
    <nc r="A1422">
      <v>593</v>
    </nc>
  </rcc>
  <rcc rId="18966" sId="1">
    <oc r="A1423">
      <v>592</v>
    </oc>
    <nc r="A1423">
      <v>594</v>
    </nc>
  </rcc>
  <rcc rId="18967" sId="1">
    <oc r="A1424">
      <v>593</v>
    </oc>
    <nc r="A1424">
      <v>595</v>
    </nc>
  </rcc>
  <rcc rId="18968" sId="1">
    <oc r="A1425">
      <v>594</v>
    </oc>
    <nc r="A1425">
      <v>596</v>
    </nc>
  </rcc>
  <rcc rId="18969" sId="1">
    <oc r="A1426">
      <v>595</v>
    </oc>
    <nc r="A1426">
      <v>597</v>
    </nc>
  </rcc>
  <rcc rId="18970" sId="1">
    <oc r="A1427">
      <v>596</v>
    </oc>
    <nc r="A1427">
      <v>598</v>
    </nc>
  </rcc>
  <rcc rId="18971" sId="1">
    <oc r="A1428">
      <v>597</v>
    </oc>
    <nc r="A1428">
      <v>599</v>
    </nc>
  </rcc>
  <rcc rId="18972" sId="1">
    <oc r="A1429">
      <v>598</v>
    </oc>
    <nc r="A1429">
      <v>600</v>
    </nc>
  </rcc>
  <rcc rId="18973" sId="1">
    <oc r="A1430">
      <v>599</v>
    </oc>
    <nc r="A1430">
      <v>601</v>
    </nc>
  </rcc>
  <rcc rId="18974" sId="1">
    <oc r="A1431">
      <v>600</v>
    </oc>
    <nc r="A1431">
      <v>602</v>
    </nc>
  </rcc>
  <rcc rId="18975" sId="1">
    <oc r="A1432">
      <v>601</v>
    </oc>
    <nc r="A1432">
      <v>603</v>
    </nc>
  </rcc>
  <rcc rId="18976" sId="1">
    <oc r="A1433">
      <v>602</v>
    </oc>
    <nc r="A1433">
      <v>604</v>
    </nc>
  </rcc>
  <rcc rId="18977" sId="1">
    <oc r="A1434">
      <v>603</v>
    </oc>
    <nc r="A1434">
      <v>605</v>
    </nc>
  </rcc>
  <rcc rId="18978" sId="1">
    <oc r="A1435">
      <v>604</v>
    </oc>
    <nc r="A1435">
      <v>606</v>
    </nc>
  </rcc>
  <rcc rId="18979" sId="1">
    <oc r="A1436">
      <v>605</v>
    </oc>
    <nc r="A1436">
      <v>607</v>
    </nc>
  </rcc>
  <rcc rId="18980" sId="1">
    <oc r="A1437">
      <v>606</v>
    </oc>
    <nc r="A1437">
      <v>608</v>
    </nc>
  </rcc>
  <rcc rId="18981" sId="1">
    <oc r="A1438">
      <v>607</v>
    </oc>
    <nc r="A1438">
      <v>609</v>
    </nc>
  </rcc>
  <rcc rId="18982" sId="1">
    <oc r="A1439">
      <v>608</v>
    </oc>
    <nc r="A1439">
      <v>610</v>
    </nc>
  </rcc>
  <rcc rId="18983" sId="1">
    <oc r="A1440">
      <v>609</v>
    </oc>
    <nc r="A1440">
      <v>611</v>
    </nc>
  </rcc>
  <rcc rId="18984" sId="1">
    <oc r="A1441">
      <v>610</v>
    </oc>
    <nc r="A1441">
      <v>612</v>
    </nc>
  </rcc>
  <rcc rId="18985" sId="1">
    <oc r="A1442">
      <v>611</v>
    </oc>
    <nc r="A1442">
      <v>613</v>
    </nc>
  </rcc>
  <rcc rId="18986" sId="1">
    <oc r="A1443">
      <v>612</v>
    </oc>
    <nc r="A1443">
      <v>614</v>
    </nc>
  </rcc>
  <rcc rId="18987" sId="1">
    <oc r="A1444">
      <v>613</v>
    </oc>
    <nc r="A1444">
      <v>615</v>
    </nc>
  </rcc>
  <rcc rId="18988" sId="1">
    <oc r="A1447">
      <v>614</v>
    </oc>
    <nc r="A1447">
      <v>616</v>
    </nc>
  </rcc>
  <rcc rId="18989" sId="1">
    <oc r="A1448">
      <v>615</v>
    </oc>
    <nc r="A1448">
      <v>617</v>
    </nc>
  </rcc>
  <rcc rId="18990" sId="1">
    <oc r="A1449">
      <v>616</v>
    </oc>
    <nc r="A1449">
      <v>618</v>
    </nc>
  </rcc>
  <rcc rId="18991" sId="1">
    <oc r="A1450">
      <v>617</v>
    </oc>
    <nc r="A1450">
      <v>619</v>
    </nc>
  </rcc>
  <rcc rId="18992" sId="1">
    <oc r="A1451">
      <v>618</v>
    </oc>
    <nc r="A1451">
      <v>620</v>
    </nc>
  </rcc>
  <rcc rId="18993" sId="1">
    <oc r="A1452">
      <v>619</v>
    </oc>
    <nc r="A1452">
      <v>621</v>
    </nc>
  </rcc>
  <rcc rId="18994" sId="1">
    <oc r="A1453">
      <v>620</v>
    </oc>
    <nc r="A1453">
      <v>622</v>
    </nc>
  </rcc>
  <rcc rId="18995" sId="1">
    <oc r="A1454">
      <v>621</v>
    </oc>
    <nc r="A1454">
      <v>623</v>
    </nc>
  </rcc>
  <rcc rId="18996" sId="1">
    <oc r="A1455">
      <v>622</v>
    </oc>
    <nc r="A1455">
      <v>624</v>
    </nc>
  </rcc>
  <rcc rId="18997" sId="1">
    <oc r="A1456">
      <v>623</v>
    </oc>
    <nc r="A1456">
      <v>625</v>
    </nc>
  </rcc>
  <rcc rId="18998" sId="1">
    <oc r="A1459">
      <v>624</v>
    </oc>
    <nc r="A1459">
      <v>626</v>
    </nc>
  </rcc>
  <rcc rId="18999" sId="1">
    <oc r="A1462">
      <v>627</v>
    </oc>
    <nc r="A1462">
      <v>629</v>
    </nc>
  </rcc>
  <rcc rId="19000" sId="1">
    <oc r="A1463">
      <v>628</v>
    </oc>
    <nc r="A1463">
      <v>630</v>
    </nc>
  </rcc>
  <rcc rId="19001" sId="1">
    <oc r="A1470">
      <v>635</v>
    </oc>
    <nc r="A1470">
      <v>637</v>
    </nc>
  </rcc>
  <rcc rId="19002" sId="1">
    <oc r="A1480">
      <v>645</v>
    </oc>
    <nc r="A1480">
      <v>647</v>
    </nc>
  </rcc>
  <rcc rId="19003" sId="1">
    <oc r="A1487">
      <v>652</v>
    </oc>
    <nc r="A1487">
      <v>654</v>
    </nc>
  </rcc>
  <rcc rId="19004" sId="1">
    <oc r="A1488">
      <v>653</v>
    </oc>
    <nc r="A1488">
      <v>655</v>
    </nc>
  </rcc>
  <rcc rId="19005" sId="1">
    <oc r="A1498">
      <v>663</v>
    </oc>
    <nc r="A1498">
      <v>665</v>
    </nc>
  </rcc>
  <rcc rId="19006" sId="1">
    <oc r="A1499">
      <v>664</v>
    </oc>
    <nc r="A1499">
      <v>666</v>
    </nc>
  </rcc>
  <rcc rId="19007" sId="1">
    <oc r="A1514">
      <v>679</v>
    </oc>
    <nc r="A1514">
      <v>681</v>
    </nc>
  </rcc>
  <rcc rId="19008" sId="1">
    <oc r="A1519">
      <v>683</v>
    </oc>
    <nc r="A1519">
      <v>685</v>
    </nc>
  </rcc>
  <rcc rId="19009" sId="1">
    <oc r="A1532">
      <v>697</v>
    </oc>
    <nc r="A1532">
      <v>699</v>
    </nc>
  </rcc>
  <rcc rId="19010" sId="1">
    <oc r="A1533">
      <v>698</v>
    </oc>
    <nc r="A1533">
      <v>700</v>
    </nc>
  </rcc>
  <rcc rId="19011" sId="1">
    <oc r="A1534">
      <v>699</v>
    </oc>
    <nc r="A1534">
      <v>701</v>
    </nc>
  </rcc>
  <rcc rId="19012" sId="1">
    <oc r="A1535">
      <v>700</v>
    </oc>
    <nc r="A1535">
      <v>702</v>
    </nc>
  </rcc>
  <rfmt sheetId="1" sqref="A1538" start="0" length="0">
    <dxf>
      <alignment wrapText="1"/>
      <border outline="0">
        <top/>
      </border>
    </dxf>
  </rfmt>
  <rfmt sheetId="1" sqref="A1539" start="0" length="0">
    <dxf>
      <alignment wrapText="1"/>
      <border outline="0">
        <top/>
      </border>
    </dxf>
  </rfmt>
  <rrc rId="19013" sId="1" ref="A1459:XFD1459" action="deleteRow">
    <undo index="0" exp="area" dr="P1459:P1537" r="P1540" sId="1"/>
    <undo index="0" exp="area" dr="O1459:O1537" r="O1540" sId="1"/>
    <undo index="0" exp="area" dr="N1459:N1537" r="N1540" sId="1"/>
    <undo index="0" exp="area" dr="M1459:M1537" r="M1540" sId="1"/>
    <undo index="0" exp="area" dr="L1459:L1537" r="L1540" sId="1"/>
    <undo index="0" exp="area" dr="K1459:K1537" r="K1540" sId="1"/>
    <undo index="0" exp="area" dr="J1459:J1537" r="J1540" sId="1"/>
    <undo index="0" exp="area" dr="I1459:I1537" r="I1540" sId="1"/>
    <rfmt sheetId="1" xfDxf="1" sqref="A1459:XFD1459" start="0" length="0">
      <dxf>
        <font>
          <sz val="9"/>
          <color auto="1"/>
        </font>
        <alignment horizontal="center" vertical="center"/>
      </dxf>
    </rfmt>
    <rcc rId="0" sId="1" dxf="1">
      <nc r="A1459">
        <v>626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59" t="inlineStr">
        <is>
          <t>ул. Гагарина, д. 144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59">
        <v>1964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59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59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59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5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59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59">
        <v>369.3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59">
        <v>337.3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59">
        <v>22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59">
        <v>63916.5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5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59">
        <f>ROUND(L1459-N1459-O1459,2)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59">
        <f>L1459/J1459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59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59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4" sId="1" ref="A1461:XFD1461" action="deleteRow">
    <rfmt sheetId="1" xfDxf="1" sqref="A1461:XFD1461" start="0" length="0">
      <dxf>
        <font>
          <sz val="9"/>
          <color auto="1"/>
        </font>
        <alignment horizontal="center" vertical="center"/>
      </dxf>
    </rfmt>
    <rcc rId="0" sId="1" dxf="1">
      <nc r="A1461">
        <v>629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61" t="inlineStr">
        <is>
          <t>ул. Гагарина, д. 190А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61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6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6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6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6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6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61">
        <v>1328.8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61">
        <v>1138.7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61">
        <v>75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61">
        <v>215777.39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61">
        <f>ROUND(L1461-N1461-O1461,2)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61">
        <f>L1461/J1461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6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6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5" sId="1" ref="A1461:XFD1461" action="deleteRow">
    <rfmt sheetId="1" xfDxf="1" sqref="A1461:XFD1461" start="0" length="0">
      <dxf>
        <font>
          <sz val="9"/>
          <color auto="1"/>
        </font>
        <alignment horizontal="center" vertical="center"/>
      </dxf>
    </rfmt>
    <rcc rId="0" sId="1" dxf="1">
      <nc r="A1461">
        <v>630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61" t="inlineStr">
        <is>
          <t>ул. Гагарина, д. 27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61">
        <v>1989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6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6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6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6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6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61">
        <v>1340.9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61">
        <v>1197.0999999999999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61">
        <v>43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61">
        <v>273972.5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6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61">
        <f>ROUND(L1461-N1461-O1461,2)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61">
        <f>L1461/J1461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6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6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6" sId="1" ref="A1467:XFD1467" action="deleteRow">
    <rfmt sheetId="1" xfDxf="1" sqref="A1467:XFD1467" start="0" length="0">
      <dxf>
        <font>
          <sz val="9"/>
          <color auto="1"/>
        </font>
        <alignment horizontal="center" vertical="center"/>
      </dxf>
    </rfmt>
    <rcc rId="0" sId="1" dxf="1">
      <nc r="A1467">
        <v>637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67" t="inlineStr">
        <is>
          <t>ул. Горная, д. 19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67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67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67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67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67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67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67">
        <v>1156.9000000000001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67">
        <v>1023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67">
        <v>60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67">
        <v>258514.66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6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6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67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67">
        <f>ROUND(L1467-N1467-O1467,2)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67">
        <f>L1467/J1467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67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67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7" sId="1" ref="A1476:XFD1476" action="deleteRow">
    <rfmt sheetId="1" xfDxf="1" sqref="A1476:XFD1476" start="0" length="0">
      <dxf>
        <font>
          <sz val="9"/>
          <color auto="1"/>
        </font>
        <alignment horizontal="center" vertical="center"/>
      </dxf>
    </rfmt>
    <rcc rId="0" sId="1" dxf="1">
      <nc r="A1476">
        <v>647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76" t="inlineStr">
        <is>
          <t>ул. Кирова, д. 14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76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76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76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76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76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76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76">
        <v>543.70000000000005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76">
        <v>501.3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76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76">
        <v>94993.59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76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76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76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76">
        <f>ROUND(L1476-N1476-O1476,2)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76">
        <f>L1476/J1476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76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76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8" sId="1" ref="A1482:XFD1482" action="deleteRow">
    <rfmt sheetId="1" xfDxf="1" sqref="A1482:XFD1482" start="0" length="0">
      <dxf>
        <font>
          <sz val="9"/>
          <color auto="1"/>
        </font>
        <alignment horizontal="center" vertical="center"/>
      </dxf>
    </rfmt>
    <rcc rId="0" sId="1" dxf="1">
      <nc r="A1482">
        <v>654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82" t="inlineStr">
        <is>
          <t>ул. Ленина, д. 103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82">
        <v>1992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82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82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82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82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82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82">
        <v>1338.2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82">
        <v>1173.0999999999999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82">
        <v>50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82">
        <v>159660.07999999999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8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82">
        <f>ROUND(L1482*0.1,2)</f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8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82">
        <f>ROUND(L1482-N1482-O1482,2)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82">
        <f>L1482/J1482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82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82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19" sId="1" ref="A1482:XFD1482" action="deleteRow">
    <rfmt sheetId="1" xfDxf="1" sqref="A1482:XFD1482" start="0" length="0">
      <dxf>
        <font>
          <sz val="9"/>
          <color auto="1"/>
        </font>
        <alignment horizontal="center" vertical="center"/>
      </dxf>
    </rfmt>
    <rcc rId="0" sId="1" dxf="1">
      <nc r="A1482">
        <v>655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82" t="inlineStr">
        <is>
          <t>ул. Ленина, д. 105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82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82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82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82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82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82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82">
        <v>1375.9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82">
        <v>1163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82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82">
        <v>293893.01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8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8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82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82">
        <f>ROUND(L1482-N1482-O1482,2)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82">
        <f>L1482/J1482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82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82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0" sId="1" ref="A1491:XFD1491" action="deleteRow">
    <rfmt sheetId="1" xfDxf="1" sqref="A1491:XFD1491" start="0" length="0">
      <dxf>
        <font>
          <sz val="9"/>
          <color auto="1"/>
        </font>
        <alignment horizontal="center" vertical="center"/>
      </dxf>
    </rfmt>
    <rcc rId="0" sId="1" dxf="1">
      <nc r="A1491">
        <v>665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91" t="inlineStr">
        <is>
          <t>ул. Мира, д. 107В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91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9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9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9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9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9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91">
        <v>852.7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91">
        <v>755.9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91">
        <v>37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91">
        <v>191017.82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9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49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9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91">
        <f>ROUND(L1491-N1491-O1491,2)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91">
        <f>L1491/J1491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9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9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1" sId="1" ref="A1491:XFD1491" action="deleteRow">
    <rfmt sheetId="1" xfDxf="1" sqref="A1491:XFD1491" start="0" length="0">
      <dxf>
        <font>
          <sz val="9"/>
          <color auto="1"/>
        </font>
        <alignment horizontal="center" vertical="center"/>
      </dxf>
    </rfmt>
    <rcc rId="0" sId="1" dxf="1">
      <nc r="A1491">
        <v>666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491" t="inlineStr">
        <is>
          <t>ул. Мира, д. 117А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91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9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9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9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91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9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491">
        <v>387.7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491">
        <v>312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91">
        <v>19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91">
        <v>59122.28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49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491">
        <f>ROUND(L1491*0.1,2)</f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49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491">
        <f>ROUND(L1491-N1491-O1491,2)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491">
        <f>L1491/J1491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9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9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2" sId="1" ref="A1505:XFD1505" action="deleteRow">
    <rfmt sheetId="1" xfDxf="1" sqref="A1505:XFD1505" start="0" length="0">
      <dxf>
        <font>
          <sz val="9"/>
          <color auto="1"/>
        </font>
        <alignment horizontal="center" vertical="center"/>
      </dxf>
    </rfmt>
    <rcc rId="0" sId="1" dxf="1">
      <nc r="A1505">
        <v>681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05" t="inlineStr">
        <is>
          <t>ул. Свободы, д. 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05">
        <v>1994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0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0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0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0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05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05">
        <v>411.6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05">
        <v>368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05">
        <v>34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05">
        <v>69733.98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0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0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0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05">
        <f>ROUND(L1505-N1505-O1505,2)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05">
        <f>L1505/J1505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05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05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3" sId="1" ref="A1509:XFD1509" action="deleteRow">
    <rfmt sheetId="1" xfDxf="1" sqref="A1509:XFD1509" start="0" length="0">
      <dxf>
        <font>
          <sz val="9"/>
          <color auto="1"/>
        </font>
        <alignment horizontal="center" vertical="center"/>
      </dxf>
    </rfmt>
    <rcc rId="0" sId="1" dxf="1">
      <nc r="A1509">
        <v>685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09" t="inlineStr">
        <is>
          <t>ул. Строителей, д. 101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09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09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09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09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0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09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09">
        <v>1149.9000000000001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09">
        <v>983.8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09">
        <v>57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09">
        <v>17348160.969999999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0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0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09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09">
        <f>ROUND(L1509-N1509-O1509,2)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09">
        <f>L1509/J1509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09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09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4" sId="1" ref="A1521:XFD1521" action="deleteRow">
    <rfmt sheetId="1" xfDxf="1" sqref="A1521:XFD1521" start="0" length="0">
      <dxf>
        <font>
          <sz val="9"/>
          <color auto="1"/>
        </font>
        <alignment horizontal="center" vertical="center"/>
      </dxf>
    </rfmt>
    <rcc rId="0" sId="1" dxf="1">
      <nc r="A1521">
        <v>699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21" t="inlineStr">
        <is>
          <t>ул. Шевченко, д. 39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21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2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2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2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2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2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21">
        <v>1134.9000000000001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21">
        <v>995.6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21">
        <v>59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21">
        <v>513923.88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21">
        <f>ROUND(L1521-N1521-O1521,2)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21">
        <f>L1521/J1521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2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2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5" sId="1" ref="A1521:XFD1521" action="deleteRow">
    <rfmt sheetId="1" xfDxf="1" sqref="A1521:XFD1521" start="0" length="0">
      <dxf>
        <font>
          <sz val="9"/>
          <color auto="1"/>
        </font>
        <alignment horizontal="center" vertical="center"/>
      </dxf>
    </rfmt>
    <rcc rId="0" sId="1" dxf="1">
      <nc r="A1521">
        <v>700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21" t="inlineStr">
        <is>
          <t>ул. Шевченко, д. 41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21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2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2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2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2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2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21">
        <v>1147.2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21">
        <v>984.5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21">
        <v>46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21">
        <v>2460846.84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21">
        <f>ROUND(L1521-N1521-O1521,2)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21">
        <f>L1521/J1521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2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2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6" sId="1" ref="A1521:XFD1521" action="deleteRow">
    <rfmt sheetId="1" xfDxf="1" sqref="A1521:XFD1521" start="0" length="0">
      <dxf>
        <font>
          <sz val="9"/>
          <color auto="1"/>
        </font>
        <alignment horizontal="center" vertical="center"/>
      </dxf>
    </rfmt>
    <rcc rId="0" sId="1" dxf="1">
      <nc r="A1521">
        <v>701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21" t="inlineStr">
        <is>
          <t>ул. Шевченко, д. 43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21">
        <v>1982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2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2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2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2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2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21">
        <v>1132.5999999999999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21">
        <v>975.7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21">
        <v>48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21">
        <v>503651.59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21">
        <f>ROUND(L1521-N1521-O1521,2)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21">
        <f>L1521/J1521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2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2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027" sId="1" ref="A1521:XFD1521" action="deleteRow">
    <rfmt sheetId="1" xfDxf="1" sqref="A1521:XFD1521" start="0" length="0">
      <dxf>
        <font>
          <sz val="9"/>
          <color auto="1"/>
        </font>
        <alignment horizontal="center" vertical="center"/>
      </dxf>
    </rfmt>
    <rcc rId="0" sId="1" dxf="1">
      <nc r="A1521">
        <v>702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21" t="inlineStr">
        <is>
          <t>ул. Шевченко, д. 55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21">
        <v>1988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2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2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2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2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21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21">
        <v>769.8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21">
        <v>654.9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21">
        <v>29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21">
        <v>130527.46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21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21">
        <f>ROUND(L1521-N1521-O1521,2)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21">
        <f>L1521/J1521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21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21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9028" sId="1">
    <oc r="A1459">
      <v>625</v>
    </oc>
    <nc r="A1459">
      <v>626</v>
    </nc>
  </rcc>
  <rcc rId="19029" sId="1">
    <oc r="A1518">
      <v>694</v>
    </oc>
    <nc r="A1518">
      <v>685</v>
    </nc>
  </rcc>
  <rrc rId="19030" sId="1" ref="A1518:XFD1518" action="deleteRow">
    <rfmt sheetId="1" xfDxf="1" sqref="A1518:XFD1518" start="0" length="0">
      <dxf>
        <font>
          <sz val="9"/>
          <color auto="1"/>
        </font>
        <alignment horizontal="center" vertical="center"/>
      </dxf>
    </rfmt>
    <rcc rId="0" sId="1" dxf="1">
      <nc r="A1518">
        <v>685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18" t="inlineStr">
        <is>
          <t>ул. Шевченко, д. 20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18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18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18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18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18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18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18">
        <v>1338.4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18">
        <v>1153.7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18">
        <v>45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18">
        <v>218619.8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18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18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18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18">
        <f>ROUND(L1518-N1518-O1518,2)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18">
        <f>L1518/J1518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18">
        <v>15887.48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18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9031" sId="1">
    <oc r="A1460">
      <v>626</v>
    </oc>
    <nc r="A1460">
      <v>627</v>
    </nc>
  </rcc>
  <rcc rId="19032" sId="1">
    <oc r="A1461">
      <v>629</v>
    </oc>
    <nc r="A1461">
      <v>628</v>
    </nc>
  </rcc>
  <rcc rId="19033" sId="1">
    <oc r="A1462">
      <v>630</v>
    </oc>
    <nc r="A1462">
      <v>629</v>
    </nc>
  </rcc>
  <rcc rId="19034" sId="1">
    <oc r="A1463">
      <v>631</v>
    </oc>
    <nc r="A1463">
      <v>630</v>
    </nc>
  </rcc>
  <rcc rId="19035" sId="1">
    <oc r="A1464">
      <v>632</v>
    </oc>
    <nc r="A1464">
      <v>631</v>
    </nc>
  </rcc>
  <rcc rId="19036" sId="1">
    <oc r="A1465">
      <v>633</v>
    </oc>
    <nc r="A1465">
      <v>632</v>
    </nc>
  </rcc>
  <rcc rId="19037" sId="1">
    <oc r="A1466">
      <v>634</v>
    </oc>
    <nc r="A1466">
      <v>633</v>
    </nc>
  </rcc>
  <rcc rId="19038" sId="1">
    <oc r="A1467">
      <v>636</v>
    </oc>
    <nc r="A1467">
      <v>634</v>
    </nc>
  </rcc>
  <rcc rId="19039" sId="1">
    <oc r="A1468">
      <v>637</v>
    </oc>
    <nc r="A1468">
      <v>635</v>
    </nc>
  </rcc>
  <rcc rId="19040" sId="1">
    <oc r="A1469">
      <v>638</v>
    </oc>
    <nc r="A1469">
      <v>636</v>
    </nc>
  </rcc>
  <rcc rId="19041" sId="1">
    <oc r="A1470">
      <v>639</v>
    </oc>
    <nc r="A1470">
      <v>637</v>
    </nc>
  </rcc>
  <rcc rId="19042" sId="1">
    <oc r="A1471">
      <v>640</v>
    </oc>
    <nc r="A1471">
      <v>638</v>
    </nc>
  </rcc>
  <rcc rId="19043" sId="1">
    <oc r="A1472">
      <v>641</v>
    </oc>
    <nc r="A1472">
      <v>639</v>
    </nc>
  </rcc>
  <rcc rId="19044" sId="1">
    <oc r="A1473">
      <v>642</v>
    </oc>
    <nc r="A1473">
      <v>640</v>
    </nc>
  </rcc>
  <rcc rId="19045" sId="1">
    <oc r="A1474">
      <v>643</v>
    </oc>
    <nc r="A1474">
      <v>641</v>
    </nc>
  </rcc>
  <rcc rId="19046" sId="1">
    <oc r="A1475">
      <v>644</v>
    </oc>
    <nc r="A1475">
      <v>642</v>
    </nc>
  </rcc>
  <rcc rId="19047" sId="1">
    <oc r="A1476">
      <v>646</v>
    </oc>
    <nc r="A1476">
      <v>643</v>
    </nc>
  </rcc>
  <rcc rId="19048" sId="1">
    <oc r="A1477">
      <v>647</v>
    </oc>
    <nc r="A1477">
      <v>644</v>
    </nc>
  </rcc>
  <rcc rId="19049" sId="1">
    <oc r="A1478">
      <v>648</v>
    </oc>
    <nc r="A1478">
      <v>645</v>
    </nc>
  </rcc>
  <rcc rId="19050" sId="1">
    <oc r="A1479">
      <v>649</v>
    </oc>
    <nc r="A1479">
      <v>646</v>
    </nc>
  </rcc>
  <rcc rId="19051" sId="1">
    <oc r="A1480">
      <v>650</v>
    </oc>
    <nc r="A1480">
      <v>647</v>
    </nc>
  </rcc>
  <rcc rId="19052" sId="1">
    <oc r="A1481">
      <v>651</v>
    </oc>
    <nc r="A1481">
      <v>648</v>
    </nc>
  </rcc>
  <rcc rId="19053" sId="1">
    <oc r="A1482">
      <v>654</v>
    </oc>
    <nc r="A1482">
      <v>649</v>
    </nc>
  </rcc>
  <rcc rId="19054" sId="1">
    <oc r="A1483">
      <v>655</v>
    </oc>
    <nc r="A1483">
      <v>650</v>
    </nc>
  </rcc>
  <rcc rId="19055" sId="1">
    <oc r="A1484">
      <v>656</v>
    </oc>
    <nc r="A1484">
      <v>651</v>
    </nc>
  </rcc>
  <rcc rId="19056" sId="1">
    <oc r="A1485">
      <v>657</v>
    </oc>
    <nc r="A1485">
      <v>652</v>
    </nc>
  </rcc>
  <rcc rId="19057" sId="1">
    <oc r="A1486">
      <v>658</v>
    </oc>
    <nc r="A1486">
      <v>653</v>
    </nc>
  </rcc>
  <rcc rId="19058" sId="1">
    <oc r="A1487">
      <v>659</v>
    </oc>
    <nc r="A1487">
      <v>654</v>
    </nc>
  </rcc>
  <rcc rId="19059" sId="1">
    <oc r="A1488">
      <v>660</v>
    </oc>
    <nc r="A1488">
      <v>655</v>
    </nc>
  </rcc>
  <rcc rId="19060" sId="1">
    <oc r="A1489">
      <v>661</v>
    </oc>
    <nc r="A1489">
      <v>656</v>
    </nc>
  </rcc>
  <rcc rId="19061" sId="1">
    <oc r="A1490">
      <v>662</v>
    </oc>
    <nc r="A1490">
      <v>657</v>
    </nc>
  </rcc>
  <rcc rId="19062" sId="1">
    <oc r="A1491">
      <v>665</v>
    </oc>
    <nc r="A1491">
      <v>658</v>
    </nc>
  </rcc>
  <rcc rId="19063" sId="1">
    <oc r="A1492">
      <v>666</v>
    </oc>
    <nc r="A1492">
      <v>659</v>
    </nc>
  </rcc>
  <rcc rId="19064" sId="1">
    <oc r="A1493">
      <v>667</v>
    </oc>
    <nc r="A1493">
      <v>660</v>
    </nc>
  </rcc>
  <rcc rId="19065" sId="1">
    <oc r="A1494">
      <v>668</v>
    </oc>
    <nc r="A1494">
      <v>661</v>
    </nc>
  </rcc>
  <rcc rId="19066" sId="1">
    <oc r="A1495">
      <v>669</v>
    </oc>
    <nc r="A1495">
      <v>662</v>
    </nc>
  </rcc>
  <rcc rId="19067" sId="1">
    <oc r="A1496">
      <v>670</v>
    </oc>
    <nc r="A1496">
      <v>663</v>
    </nc>
  </rcc>
  <rcc rId="19068" sId="1">
    <oc r="A1497">
      <v>671</v>
    </oc>
    <nc r="A1497">
      <v>664</v>
    </nc>
  </rcc>
  <rcc rId="19069" sId="1">
    <oc r="A1498">
      <v>672</v>
    </oc>
    <nc r="A1498">
      <v>665</v>
    </nc>
  </rcc>
  <rcc rId="19070" sId="1">
    <oc r="A1499">
      <v>673</v>
    </oc>
    <nc r="A1499">
      <v>666</v>
    </nc>
  </rcc>
  <rcc rId="19071" sId="1">
    <oc r="A1500">
      <v>674</v>
    </oc>
    <nc r="A1500">
      <v>667</v>
    </nc>
  </rcc>
  <rcc rId="19072" sId="1">
    <oc r="A1501">
      <v>675</v>
    </oc>
    <nc r="A1501">
      <v>668</v>
    </nc>
  </rcc>
  <rcc rId="19073" sId="1">
    <oc r="A1502">
      <v>676</v>
    </oc>
    <nc r="A1502">
      <v>669</v>
    </nc>
  </rcc>
  <rcc rId="19074" sId="1">
    <oc r="A1503">
      <v>677</v>
    </oc>
    <nc r="A1503">
      <v>670</v>
    </nc>
  </rcc>
  <rcc rId="19075" sId="1">
    <oc r="A1504">
      <v>678</v>
    </oc>
    <nc r="A1504">
      <v>671</v>
    </nc>
  </rcc>
  <rcc rId="19076" sId="1">
    <oc r="A1505">
      <v>680</v>
    </oc>
    <nc r="A1505">
      <v>672</v>
    </nc>
  </rcc>
  <rcc rId="19077" sId="1">
    <oc r="A1506">
      <v>681</v>
    </oc>
    <nc r="A1506">
      <v>673</v>
    </nc>
  </rcc>
  <rcc rId="19078" sId="1">
    <oc r="A1507">
      <v>682</v>
    </oc>
    <nc r="A1507">
      <v>674</v>
    </nc>
  </rcc>
  <rcc rId="19079" sId="1">
    <oc r="A1508">
      <v>684</v>
    </oc>
    <nc r="A1508">
      <v>675</v>
    </nc>
  </rcc>
  <rcc rId="19080" sId="1">
    <oc r="A1509">
      <v>685</v>
    </oc>
    <nc r="A1509">
      <v>676</v>
    </nc>
  </rcc>
  <rcc rId="19081" sId="1">
    <oc r="A1510">
      <v>686</v>
    </oc>
    <nc r="A1510">
      <v>677</v>
    </nc>
  </rcc>
  <rcc rId="19082" sId="1">
    <oc r="A1511">
      <v>687</v>
    </oc>
    <nc r="A1511">
      <v>678</v>
    </nc>
  </rcc>
  <rcc rId="19083" sId="1">
    <oc r="A1512">
      <v>688</v>
    </oc>
    <nc r="A1512">
      <v>679</v>
    </nc>
  </rcc>
  <rcc rId="19084" sId="1">
    <oc r="A1513">
      <v>689</v>
    </oc>
    <nc r="A1513">
      <v>680</v>
    </nc>
  </rcc>
  <rcc rId="19085" sId="1">
    <oc r="A1514">
      <v>690</v>
    </oc>
    <nc r="A1514">
      <v>681</v>
    </nc>
  </rcc>
  <rcc rId="19086" sId="1">
    <oc r="A1515">
      <v>691</v>
    </oc>
    <nc r="A1515">
      <v>682</v>
    </nc>
  </rcc>
  <rcc rId="19087" sId="1">
    <oc r="A1516">
      <v>692</v>
    </oc>
    <nc r="A1516">
      <v>683</v>
    </nc>
  </rcc>
  <rcc rId="19088" sId="1">
    <oc r="A1517">
      <v>693</v>
    </oc>
    <nc r="A1517">
      <v>684</v>
    </nc>
  </rcc>
  <rcc rId="19089" sId="1">
    <oc r="A1518">
      <v>695</v>
    </oc>
    <nc r="A1518">
      <v>685</v>
    </nc>
  </rcc>
  <rcc rId="19090" sId="1">
    <oc r="A1519">
      <v>696</v>
    </oc>
    <nc r="A1519">
      <v>686</v>
    </nc>
  </rcc>
  <rcc rId="19091" sId="1">
    <oc r="A1520">
      <v>701</v>
    </oc>
    <nc r="A1520">
      <v>687</v>
    </nc>
  </rcc>
  <rcc rId="19092" sId="1">
    <oc r="A1521">
      <v>702</v>
    </oc>
    <nc r="A1521">
      <v>688</v>
    </nc>
  </rcc>
  <rcc rId="19093" sId="1">
    <oc r="A1522">
      <v>739</v>
    </oc>
    <nc r="A1522">
      <v>689</v>
    </nc>
  </rcc>
  <rcc rId="19094" sId="1">
    <oc r="A1523">
      <v>741</v>
    </oc>
    <nc r="A1523">
      <v>690</v>
    </nc>
  </rcc>
  <rcc rId="19095" sId="1">
    <oc r="L1524">
      <f>ROUND(SUM(L1459:L1521),2)</f>
    </oc>
    <nc r="L1524">
      <f>ROUND(SUM(L1459:L1523),2)</f>
    </nc>
  </rcc>
  <rcc rId="19096" sId="1" numFmtId="4">
    <oc r="L1508">
      <v>507832.78</v>
    </oc>
    <nc r="L1508">
      <v>17348160.969999999</v>
    </nc>
  </rcc>
  <rcc rId="19097" sId="1">
    <oc r="A1526">
      <v>703</v>
    </oc>
    <nc r="A1526">
      <v>691</v>
    </nc>
  </rcc>
  <rcc rId="19098" sId="1">
    <oc r="A1527">
      <v>704</v>
    </oc>
    <nc r="A1527">
      <v>692</v>
    </nc>
  </rcc>
  <rcc rId="19099" sId="1">
    <oc r="A1528">
      <v>705</v>
    </oc>
    <nc r="A1528">
      <v>693</v>
    </nc>
  </rcc>
  <rcc rId="19100" sId="1">
    <oc r="A1529">
      <v>706</v>
    </oc>
    <nc r="A1529">
      <v>694</v>
    </nc>
  </rcc>
  <rcc rId="19101" sId="1">
    <oc r="A1530">
      <v>707</v>
    </oc>
    <nc r="A1530">
      <v>695</v>
    </nc>
  </rcc>
  <rcc rId="19102" sId="1">
    <oc r="A1531">
      <v>708</v>
    </oc>
    <nc r="A1531">
      <v>696</v>
    </nc>
  </rcc>
  <rcc rId="19103" sId="1">
    <oc r="A1532">
      <v>709</v>
    </oc>
    <nc r="A1532">
      <v>697</v>
    </nc>
  </rcc>
  <rcc rId="19104" sId="1">
    <oc r="A1533">
      <v>710</v>
    </oc>
    <nc r="A1533">
      <v>698</v>
    </nc>
  </rcc>
  <rcc rId="19105" sId="1">
    <oc r="A1534">
      <v>711</v>
    </oc>
    <nc r="A1534">
      <v>699</v>
    </nc>
  </rcc>
  <rcc rId="19106" sId="1">
    <oc r="A1535">
      <v>712</v>
    </oc>
    <nc r="A1535">
      <v>700</v>
    </nc>
  </rcc>
  <rrc rId="19107" sId="1" ref="A1535:XFD1535" action="deleteRow">
    <rfmt sheetId="1" xfDxf="1" sqref="A1535:XFD1535" start="0" length="0">
      <dxf>
        <font>
          <sz val="9"/>
          <color auto="1"/>
          <name val="Times New Roman"/>
          <family val="1"/>
          <scheme val="none"/>
        </font>
        <alignment horizontal="center" vertical="center"/>
      </dxf>
    </rfmt>
    <rcc rId="0" sId="1" dxf="1">
      <nc r="A1535">
        <v>700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5" t="inlineStr">
        <is>
          <t>ул. Железнодорожная, д. 37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35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3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3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35" t="inlineStr">
        <is>
          <t>Иной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35">
        <v>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35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35">
        <v>3774.6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35">
        <v>3350.1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35">
        <v>124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35">
        <v>1251215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3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3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35">
        <v>0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535">
        <f>ROUND(L1535-N1535-O1535,2)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535">
        <v>794.25294468821835</v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35">
        <v>19673.62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35">
        <v>44561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9108" sId="1">
    <oc r="A1535">
      <v>713</v>
    </oc>
    <nc r="A1535">
      <v>700</v>
    </nc>
  </rcc>
  <rcc rId="19109" sId="1">
    <oc r="A1536">
      <v>714</v>
    </oc>
    <nc r="A1536">
      <v>701</v>
    </nc>
  </rcc>
  <rcc rId="19110" sId="1">
    <oc r="A1537">
      <v>715</v>
    </oc>
    <nc r="A1537">
      <v>702</v>
    </nc>
  </rcc>
  <rcc rId="19111" sId="1">
    <oc r="A1538">
      <v>716</v>
    </oc>
    <nc r="A1538">
      <v>703</v>
    </nc>
  </rcc>
  <rcc rId="19112" sId="1">
    <oc r="A1539">
      <v>717</v>
    </oc>
    <nc r="A1539">
      <v>704</v>
    </nc>
  </rcc>
  <rcc rId="19113" sId="1">
    <oc r="A1540">
      <v>718</v>
    </oc>
    <nc r="A1540">
      <v>705</v>
    </nc>
  </rcc>
  <rcc rId="19114" sId="1">
    <oc r="A1541">
      <v>719</v>
    </oc>
    <nc r="A1541">
      <v>706</v>
    </nc>
  </rcc>
  <rcc rId="19115" sId="1">
    <oc r="A1542">
      <v>720</v>
    </oc>
    <nc r="A1542">
      <v>707</v>
    </nc>
  </rcc>
  <rcc rId="19116" sId="1">
    <oc r="A1543">
      <v>721</v>
    </oc>
    <nc r="A1543">
      <v>708</v>
    </nc>
  </rcc>
  <rcc rId="19117" sId="1">
    <oc r="A1544">
      <v>722</v>
    </oc>
    <nc r="A1544">
      <v>709</v>
    </nc>
  </rcc>
  <rcc rId="19118" sId="1">
    <oc r="A1545">
      <v>723</v>
    </oc>
    <nc r="A1545">
      <v>710</v>
    </nc>
  </rcc>
  <rcc rId="19119" sId="1">
    <oc r="A1546">
      <v>724</v>
    </oc>
    <nc r="A1546">
      <v>711</v>
    </nc>
  </rcc>
  <rcc rId="19120" sId="1">
    <oc r="A1547">
      <v>725</v>
    </oc>
    <nc r="A1547">
      <v>712</v>
    </nc>
  </rcc>
  <rcc rId="19121" sId="1">
    <oc r="A1548">
      <v>726</v>
    </oc>
    <nc r="A1548">
      <v>713</v>
    </nc>
  </rcc>
  <rcc rId="19122" sId="1">
    <oc r="A1549">
      <v>727</v>
    </oc>
    <nc r="A1549">
      <v>714</v>
    </nc>
  </rcc>
  <rcc rId="19123" sId="1">
    <oc r="A1550">
      <v>728</v>
    </oc>
    <nc r="A1550">
      <v>715</v>
    </nc>
  </rcc>
  <rcc rId="19124" sId="1">
    <oc r="A1551">
      <v>729</v>
    </oc>
    <nc r="A1551">
      <v>716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125" sId="1" ref="A2018:XFD2018" action="deleteRow">
    <rfmt sheetId="1" xfDxf="1" sqref="A2018:XFD2018" start="0" length="0">
      <dxf>
        <font>
          <sz val="9"/>
          <color auto="1"/>
        </font>
        <alignment horizontal="center" vertical="center"/>
      </dxf>
    </rfmt>
    <rcc rId="0" sId="1" dxf="1">
      <nc r="A2018">
        <v>427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18" t="inlineStr">
        <is>
          <t>ул. Гагарина, д. 144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18">
        <v>1964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18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18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18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18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18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18">
        <v>369.3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18">
        <v>337.3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18">
        <v>22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18">
        <v>1305686.1599999999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18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18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18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18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18">
        <f>L2018/J2018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18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18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26" sId="1" ref="A2020:XFD2020" action="deleteRow">
    <rfmt sheetId="1" xfDxf="1" sqref="A2020:XFD2020" start="0" length="0">
      <dxf>
        <font>
          <sz val="9"/>
          <color auto="1"/>
        </font>
        <alignment horizontal="center" vertical="center"/>
      </dxf>
    </rfmt>
    <rcc rId="0" sId="1" dxf="1">
      <nc r="A2020">
        <v>430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0" t="inlineStr">
        <is>
          <t>ул. Гагарина, д. 190А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0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0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0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0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0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0">
        <v>1328.8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0">
        <v>1138.7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0">
        <v>75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0">
        <v>4407900.46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0">
        <f>L2020/J2020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0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0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27" sId="1" ref="A2020:XFD2020" action="deleteRow">
    <rfmt sheetId="1" xfDxf="1" sqref="A2020:XFD2020" start="0" length="0">
      <dxf>
        <font>
          <sz val="9"/>
          <color auto="1"/>
        </font>
        <alignment horizontal="center" vertical="center"/>
      </dxf>
    </rfmt>
    <rcc rId="0" sId="1" dxf="1">
      <nc r="A2020">
        <v>431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0" t="inlineStr">
        <is>
          <t>ул. Гагарина, д. 190Б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0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0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0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0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0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0">
        <v>1397.7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0">
        <v>1138.2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0">
        <v>53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0">
        <v>4874882.53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0">
        <f>L2020/J2020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0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0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28" sId="1" ref="A2020:XFD2020" action="deleteRow">
    <rfmt sheetId="1" xfDxf="1" sqref="A2020:XFD2020" start="0" length="0">
      <dxf>
        <font>
          <sz val="9"/>
          <color auto="1"/>
        </font>
        <alignment horizontal="center" vertical="center"/>
      </dxf>
    </rfmt>
    <rcc rId="0" sId="1" dxf="1">
      <nc r="A2020">
        <v>432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0" t="inlineStr">
        <is>
          <t>ул. Гагарина, д. 27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0">
        <v>1989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0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0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0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0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0">
        <v>1340.9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0">
        <v>1197.0999999999999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0">
        <v>43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0">
        <v>3671663.03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0">
        <f>L2020/J2020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0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0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29" sId="1" ref="A2020:XFD2020" action="deleteRow">
    <rfmt sheetId="1" xfDxf="1" sqref="A2020:XFD2020" start="0" length="0">
      <dxf>
        <font>
          <sz val="9"/>
          <color auto="1"/>
        </font>
        <alignment horizontal="center" vertical="center"/>
      </dxf>
    </rfmt>
    <rcc rId="0" sId="1" dxf="1">
      <nc r="A2020">
        <v>433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0" t="inlineStr">
        <is>
          <t>ул. Горная, д. 19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0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0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0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0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0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0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0">
        <v>1156.9000000000001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0">
        <v>1023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0">
        <v>60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0">
        <v>5280937.42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0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0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0">
        <f>L2020/J2020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0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0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0" sId="1" ref="A2027:XFD2027" action="deleteRow">
    <rfmt sheetId="1" xfDxf="1" sqref="A2027:XFD2027" start="0" length="0">
      <dxf>
        <font>
          <sz val="9"/>
          <color auto="1"/>
        </font>
        <alignment horizontal="center" vertical="center"/>
      </dxf>
    </rfmt>
    <rcc rId="0" sId="1" dxf="1">
      <nc r="A2027">
        <v>441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7" t="inlineStr">
        <is>
          <t>ул. Кирова, д. 14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7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7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7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7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7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7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7">
        <v>543.70000000000005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7">
        <v>501.3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7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7">
        <v>1393749.97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7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7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7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7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7">
        <f>L2027/J2027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7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7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1" sId="1" ref="A2029:XFD2029" action="deleteRow">
    <rfmt sheetId="1" xfDxf="1" sqref="A2029:XFD2029" start="0" length="0">
      <dxf>
        <font>
          <sz val="9"/>
          <color auto="1"/>
        </font>
        <alignment horizontal="center" vertical="center"/>
      </dxf>
    </rfmt>
    <rcc rId="0" sId="1" dxf="1">
      <nc r="A2029">
        <v>444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9" t="inlineStr">
        <is>
          <t>ул. Ленина, д. 103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9">
        <v>1992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9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9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9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9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9">
        <v>1338.2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9">
        <v>1173.0999999999999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9">
        <v>50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9">
        <v>3261536.19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9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9">
        <f>L2029/J2029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9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9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2" sId="1" ref="A2029:XFD2029" action="deleteRow">
    <rfmt sheetId="1" xfDxf="1" sqref="A2029:XFD2029" start="0" length="0">
      <dxf>
        <font>
          <sz val="9"/>
          <color auto="1"/>
        </font>
        <alignment horizontal="center" vertical="center"/>
      </dxf>
    </rfmt>
    <rcc rId="0" sId="1" dxf="1">
      <nc r="A2029">
        <v>445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29" t="inlineStr">
        <is>
          <t>ул. Ленина, д. 105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29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29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29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29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29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29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29">
        <v>1375.9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29">
        <v>1163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29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29">
        <v>6003646.3600000003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29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29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29">
        <f>L2029/J2029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29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29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3" sId="1" ref="A2035:XFD2035" action="deleteRow">
    <rfmt sheetId="1" xfDxf="1" sqref="A2035:XFD2035" start="0" length="0">
      <dxf>
        <font>
          <sz val="9"/>
          <color auto="1"/>
        </font>
        <alignment horizontal="center" vertical="center"/>
      </dxf>
    </rfmt>
    <rcc rId="0" sId="1" dxf="1">
      <nc r="A2035">
        <v>452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35" t="inlineStr">
        <is>
          <t>ул. Менделеева, д. 7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35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3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3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3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3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35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35">
        <v>1332.9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35">
        <v>1190.7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35">
        <v>51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35">
        <v>4609192.13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3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35">
        <f>L2035/J2035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3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3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4" sId="1" ref="A2035:XFD2035" action="deleteRow">
    <rfmt sheetId="1" xfDxf="1" sqref="A2035:XFD2035" start="0" length="0">
      <dxf>
        <font>
          <sz val="9"/>
          <color auto="1"/>
        </font>
        <alignment horizontal="center" vertical="center"/>
      </dxf>
    </rfmt>
    <rcc rId="0" sId="1" dxf="1">
      <nc r="A2035">
        <v>453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35" t="inlineStr">
        <is>
          <t>ул. Мира, д. 107В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35">
        <v>1990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3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3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3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3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35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35">
        <v>852.7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35">
        <v>755.9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35">
        <v>37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35">
        <v>3902112.01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3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35">
        <f>L2035/J2035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3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3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5" sId="1" ref="A2035:XFD2035" action="deleteRow">
    <rfmt sheetId="1" xfDxf="1" sqref="A2035:XFD2035" start="0" length="0">
      <dxf>
        <font>
          <sz val="9"/>
          <color auto="1"/>
        </font>
        <alignment horizontal="center" vertical="center"/>
      </dxf>
    </rfmt>
    <rcc rId="0" sId="1" dxf="1">
      <nc r="A2035">
        <v>454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35" t="inlineStr">
        <is>
          <t>ул. Мира, д. 117А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35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3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3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3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35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3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35">
        <v>387.7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35">
        <v>312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35">
        <v>19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35">
        <v>1207750.02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3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3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35">
        <f>L2035/J2035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3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3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6" sId="1" ref="A2041:XFD2041" action="deleteRow">
    <rfmt sheetId="1" xfDxf="1" sqref="A2041:XFD2041" start="0" length="0">
      <dxf>
        <font>
          <sz val="9"/>
          <color auto="1"/>
        </font>
        <alignment horizontal="center" vertical="center"/>
      </dxf>
    </rfmt>
    <rcc rId="0" sId="1" dxf="1">
      <nc r="A2041">
        <v>461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1" t="inlineStr">
        <is>
          <t>ул. Свердлова, д. 11А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1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1">
        <v>737.8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1">
        <v>664.7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1">
        <v>26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1">
        <v>2573049.4700000002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1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1">
        <f>L2041/J2041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1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1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7" sId="1" ref="A2041:XFD2041" action="deleteRow">
    <rfmt sheetId="1" xfDxf="1" sqref="A2041:XFD2041" start="0" length="0">
      <dxf>
        <font>
          <sz val="9"/>
          <color auto="1"/>
        </font>
        <alignment horizontal="center" vertical="center"/>
      </dxf>
    </rfmt>
    <rcc rId="0" sId="1" dxf="1">
      <nc r="A2041">
        <v>462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1" t="inlineStr">
        <is>
          <t>ул. Свободы, д. 9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1">
        <v>1994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1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1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1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1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1">
        <v>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1">
        <v>411.6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1">
        <v>368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1">
        <v>34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1">
        <v>1424525.66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1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1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1">
        <f>L2041/J2041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1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1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8" sId="1" ref="A2045:XFD2045" action="deleteRow">
    <rfmt sheetId="1" xfDxf="1" sqref="A2045:XFD2045" start="0" length="0">
      <dxf>
        <font>
          <sz val="9"/>
          <color auto="1"/>
        </font>
        <alignment horizontal="center" vertical="center"/>
      </dxf>
    </rfmt>
    <rcc rId="0" sId="1" dxf="1">
      <nc r="A2045">
        <v>467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5" t="inlineStr">
        <is>
          <t>ул. Чкалова, д. 33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5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5">
        <v>634.5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5">
        <v>634.5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5">
        <v>30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5">
        <v>2456145.4700000002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5">
        <f>L2045/J2045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39" sId="1" ref="A2045:XFD2045" action="deleteRow">
    <rfmt sheetId="1" xfDxf="1" sqref="A2045:XFD2045" start="0" length="0">
      <dxf>
        <font>
          <sz val="9"/>
          <color auto="1"/>
        </font>
        <alignment horizontal="center" vertical="center"/>
      </dxf>
    </rfmt>
    <rcc rId="0" sId="1" dxf="1">
      <nc r="A2045">
        <v>468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5" t="inlineStr">
        <is>
          <t>ул. Шевченко, д. 18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5">
        <v>1995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5">
        <v>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5">
        <v>1646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5">
        <v>1472.8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5">
        <v>69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5">
        <v>5701199.4500000002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5">
        <f>L2045/J2045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40" sId="1" ref="A2045:XFD2045" action="deleteRow">
    <rfmt sheetId="1" xfDxf="1" sqref="A2045:XFD2045" start="0" length="0">
      <dxf>
        <font>
          <sz val="9"/>
          <color auto="1"/>
        </font>
        <alignment horizontal="center" vertical="center"/>
      </dxf>
    </rfmt>
    <rcc rId="0" sId="1" dxf="1">
      <nc r="A2045">
        <v>469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5" t="inlineStr">
        <is>
          <t>ул. Шевченко, д. 20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5">
        <v>1991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5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5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5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5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5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5">
        <v>1338.4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5">
        <v>1153.7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5">
        <v>45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5">
        <v>4465965.37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5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5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5">
        <f>L2045/J2045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5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5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9141" sId="1" ref="A2046:XFD2046" action="deleteRow">
    <undo index="0" exp="area" dr="P2017:P2046" r="P2047" sId="1"/>
    <undo index="0" exp="area" dr="O2017:O2046" r="O2047" sId="1"/>
    <undo index="0" exp="area" dr="N2017:N2046" r="N2047" sId="1"/>
    <undo index="0" exp="area" dr="M2017:M2046" r="M2047" sId="1"/>
    <undo index="0" exp="area" dr="L2017:L2046" r="L2047" sId="1"/>
    <undo index="0" exp="area" dr="K2017:K2046" r="K2047" sId="1"/>
    <undo index="0" exp="area" dr="J2017:J2046" r="J2047" sId="1"/>
    <undo index="0" exp="area" dr="I2017:I2046" r="I2047" sId="1"/>
    <rfmt sheetId="1" xfDxf="1" sqref="A2046:XFD2046" start="0" length="0">
      <dxf>
        <font>
          <sz val="9"/>
          <color auto="1"/>
        </font>
        <alignment horizontal="center" vertical="center"/>
      </dxf>
    </rfmt>
    <rcc rId="0" sId="1" dxf="1">
      <nc r="A2046">
        <v>471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46" t="inlineStr">
        <is>
          <t>ул. Шевченко, д. 55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46">
        <v>1988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046" start="0" length="0">
      <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046" t="inlineStr">
        <is>
          <t>счет РО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46" t="inlineStr">
        <is>
          <t>Деревянный</t>
        </is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046">
        <v>2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046">
        <v>3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046">
        <v>769.8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046">
        <v>654.9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046">
        <v>29</v>
      </nc>
      <ndxf>
        <font>
          <sz val="10"/>
          <color auto="1"/>
          <name val="Times New Roman"/>
          <family val="1"/>
          <scheme val="none"/>
        </font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046">
        <v>2666415.02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2046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2046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2046" start="0" length="0">
      <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2046" start="0" length="0">
      <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2046">
        <f>L2046/J2046</f>
      </nc>
      <ndxf>
        <font>
          <sz val="10"/>
          <color auto="1"/>
          <name val="Times New Roman"/>
          <family val="1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046">
        <v>16681.849999999999</v>
      </nc>
      <ndxf>
        <font>
          <sz val="10"/>
          <color auto="1"/>
          <name val="Times New Roman"/>
          <family val="1"/>
          <scheme val="none"/>
        </font>
        <numFmt numFmtId="173" formatCode="#\ ###\ ###\ ##0.00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046">
        <v>44926</v>
      </nc>
      <ndxf>
        <font>
          <sz val="10"/>
          <color auto="1"/>
          <name val="Times New Roman"/>
          <family val="1"/>
          <scheme val="none"/>
        </font>
        <numFmt numFmtId="19" formatCode="dd/mm/yyyy"/>
        <alignment wrapText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9142" sId="1">
    <oc r="A2018">
      <v>428</v>
    </oc>
    <nc r="A2018">
      <v>427</v>
    </nc>
  </rcc>
  <rcc rId="19143" sId="1">
    <oc r="A2019">
      <v>429</v>
    </oc>
    <nc r="A2019">
      <v>428</v>
    </nc>
  </rcc>
  <rcc rId="19144" sId="1">
    <oc r="A2020">
      <v>434</v>
    </oc>
    <nc r="A2020">
      <v>429</v>
    </nc>
  </rcc>
  <rcc rId="19145" sId="1">
    <oc r="A2021">
      <v>435</v>
    </oc>
    <nc r="A2021">
      <v>430</v>
    </nc>
  </rcc>
  <rcc rId="19146" sId="1">
    <oc r="A2022">
      <v>436</v>
    </oc>
    <nc r="A2022">
      <v>431</v>
    </nc>
  </rcc>
  <rcc rId="19147" sId="1">
    <oc r="A2023">
      <v>437</v>
    </oc>
    <nc r="A2023">
      <v>432</v>
    </nc>
  </rcc>
  <rcc rId="19148" sId="1">
    <oc r="A2024">
      <v>438</v>
    </oc>
    <nc r="A2024">
      <v>433</v>
    </nc>
  </rcc>
  <rcc rId="19149" sId="1">
    <oc r="A2025">
      <v>439</v>
    </oc>
    <nc r="A2025">
      <v>434</v>
    </nc>
  </rcc>
  <rcc rId="19150" sId="1">
    <oc r="A2026">
      <v>440</v>
    </oc>
    <nc r="A2026">
      <v>435</v>
    </nc>
  </rcc>
  <rcc rId="19151" sId="1">
    <oc r="A2027">
      <v>442</v>
    </oc>
    <nc r="A2027">
      <v>436</v>
    </nc>
  </rcc>
  <rcc rId="19152" sId="1">
    <oc r="A2028">
      <v>443</v>
    </oc>
    <nc r="A2028">
      <v>437</v>
    </nc>
  </rcc>
  <rcc rId="19153" sId="1">
    <oc r="A2029">
      <v>446</v>
    </oc>
    <nc r="A2029">
      <v>438</v>
    </nc>
  </rcc>
  <rcc rId="19154" sId="1">
    <oc r="A2030">
      <v>447</v>
    </oc>
    <nc r="A2030">
      <v>439</v>
    </nc>
  </rcc>
  <rcc rId="19155" sId="1">
    <oc r="A2031">
      <v>448</v>
    </oc>
    <nc r="A2031">
      <v>440</v>
    </nc>
  </rcc>
  <rcc rId="19156" sId="1">
    <oc r="A2032">
      <v>449</v>
    </oc>
    <nc r="A2032">
      <v>441</v>
    </nc>
  </rcc>
  <rcc rId="19157" sId="1">
    <oc r="A2033">
      <v>450</v>
    </oc>
    <nc r="A2033">
      <v>442</v>
    </nc>
  </rcc>
  <rcc rId="19158" sId="1">
    <oc r="A2034">
      <v>451</v>
    </oc>
    <nc r="A2034">
      <v>443</v>
    </nc>
  </rcc>
  <rcc rId="19159" sId="1">
    <oc r="A2035">
      <v>455</v>
    </oc>
    <nc r="A2035">
      <v>444</v>
    </nc>
  </rcc>
  <rcc rId="19160" sId="1">
    <oc r="A2036">
      <v>456</v>
    </oc>
    <nc r="A2036">
      <v>445</v>
    </nc>
  </rcc>
  <rcc rId="19161" sId="1">
    <oc r="A2037">
      <v>457</v>
    </oc>
    <nc r="A2037">
      <v>446</v>
    </nc>
  </rcc>
  <rcc rId="19162" sId="1">
    <oc r="A2038">
      <v>458</v>
    </oc>
    <nc r="A2038">
      <v>447</v>
    </nc>
  </rcc>
  <rcc rId="19163" sId="1">
    <oc r="A2039">
      <v>459</v>
    </oc>
    <nc r="A2039">
      <v>448</v>
    </nc>
  </rcc>
  <rcc rId="19164" sId="1">
    <oc r="A2040">
      <v>460</v>
    </oc>
    <nc r="A2040">
      <v>449</v>
    </nc>
  </rcc>
  <rcc rId="19165" sId="1">
    <oc r="A2041">
      <v>463</v>
    </oc>
    <nc r="A2041">
      <v>450</v>
    </nc>
  </rcc>
  <rcc rId="19166" sId="1">
    <oc r="A2042">
      <v>464</v>
    </oc>
    <nc r="A2042">
      <v>451</v>
    </nc>
  </rcc>
  <rcc rId="19167" sId="1">
    <oc r="A2043">
      <v>465</v>
    </oc>
    <nc r="A2043">
      <v>452</v>
    </nc>
  </rcc>
  <rcc rId="19168" sId="1">
    <oc r="A2044">
      <v>466</v>
    </oc>
    <nc r="A2044">
      <v>453</v>
    </nc>
  </rcc>
  <rcc rId="19169" sId="1">
    <oc r="A2045">
      <v>470</v>
    </oc>
    <nc r="A2045">
      <v>454</v>
    </nc>
  </rcc>
  <rcc rId="19170" sId="1">
    <oc r="A2048">
      <v>472</v>
    </oc>
    <nc r="A2048">
      <v>455</v>
    </nc>
  </rcc>
  <rcc rId="19171" sId="1">
    <oc r="A2049">
      <v>473</v>
    </oc>
    <nc r="A2049">
      <v>456</v>
    </nc>
  </rcc>
  <rcc rId="19172" sId="1">
    <oc r="A2050">
      <v>474</v>
    </oc>
    <nc r="A2050">
      <v>457</v>
    </nc>
  </rcc>
  <rcc rId="19173" sId="1">
    <oc r="A2051">
      <v>475</v>
    </oc>
    <nc r="A2051">
      <v>458</v>
    </nc>
  </rcc>
  <rcc rId="19174" sId="1">
    <oc r="A2052">
      <v>476</v>
    </oc>
    <nc r="A2052">
      <v>459</v>
    </nc>
  </rcc>
  <rcc rId="19175" sId="1">
    <oc r="A2053">
      <v>477</v>
    </oc>
    <nc r="A2053">
      <v>460</v>
    </nc>
  </rcc>
  <rcc rId="19176" sId="1">
    <oc r="A2054">
      <v>478</v>
    </oc>
    <nc r="A2054">
      <v>461</v>
    </nc>
  </rcc>
  <rcc rId="19177" sId="1">
    <oc r="A2055">
      <v>479</v>
    </oc>
    <nc r="A2055">
      <v>462</v>
    </nc>
  </rcc>
  <rcc rId="19178" sId="1">
    <oc r="A2056">
      <v>480</v>
    </oc>
    <nc r="A2056">
      <v>463</v>
    </nc>
  </rcc>
  <rcc rId="19179" sId="1">
    <oc r="A2057">
      <v>481</v>
    </oc>
    <nc r="A2057">
      <v>464</v>
    </nc>
  </rcc>
  <rcc rId="19180" sId="1">
    <oc r="A2058">
      <v>482</v>
    </oc>
    <nc r="A2058">
      <v>465</v>
    </nc>
  </rcc>
  <rcc rId="19181" sId="1">
    <oc r="A2059">
      <v>483</v>
    </oc>
    <nc r="A2059">
      <v>466</v>
    </nc>
  </rcc>
  <rcc rId="19182" sId="1">
    <oc r="A2060">
      <v>484</v>
    </oc>
    <nc r="A2060">
      <v>467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T798" start="0" length="0">
    <dxf>
      <numFmt numFmtId="4" formatCode="#,##0.00"/>
    </dxf>
  </rfmt>
  <rcc rId="19183" sId="1">
    <oc r="N826">
      <f>ROUND(L826*0.1,2)+25830.8</f>
    </oc>
    <nc r="N826">
      <f>ROUND(L826*0.1,2)+25830.8+21878.24</f>
    </nc>
  </rcc>
  <rcv guid="{05B3B7EC-8972-4755-A0C6-1B6EC7BEDE2D}" action="delete"/>
  <rdn rId="0" localSheetId="1" customView="1" name="Z_05B3B7EC_8972_4755_A0C6_1B6EC7BEDE2D_.wvu.PrintTitles" hidden="1" oldHidden="1">
    <formula>перечень!$4:$7</formula>
    <oldFormula>перечень!$4:$7</oldFormula>
  </rdn>
  <rdn rId="0" localSheetId="1" customView="1" name="Z_05B3B7EC_8972_4755_A0C6_1B6EC7BEDE2D_.wvu.Rows" hidden="1" oldHidden="1">
    <formula>перечень!$1:$1</formula>
    <oldFormula>перечень!$1:$1</oldFormula>
  </rdn>
  <rdn rId="0" localSheetId="1" customView="1" name="Z_05B3B7EC_8972_4755_A0C6_1B6EC7BEDE2D_.wvu.FilterData" hidden="1" oldHidden="1">
    <formula>перечень!$A$7:$HF$2061</formula>
    <oldFormula>перечень!$A$7:$HF$2061</oldFormula>
  </rdn>
  <rdn rId="0" localSheetId="2" customView="1" name="Z_05B3B7EC_8972_4755_A0C6_1B6EC7BEDE2D_.wvu.FilterData" hidden="1" oldHidden="1">
    <formula>Лист1!$A$1:$N$915</formula>
    <oldFormula>Лист1!$A$1:$N$915</oldFormula>
  </rdn>
  <rcv guid="{05B3B7EC-8972-4755-A0C6-1B6EC7BEDE2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F1477"/>
  <sheetViews>
    <sheetView tabSelected="1" topLeftCell="A2" zoomScale="70" zoomScaleNormal="70" workbookViewId="0">
      <pane xSplit="2" ySplit="7" topLeftCell="C792" activePane="bottomRight" state="frozen"/>
      <selection activeCell="A2" sqref="A2"/>
      <selection pane="topRight" activeCell="C2" sqref="C2"/>
      <selection pane="bottomLeft" activeCell="A9" sqref="A9"/>
      <selection pane="bottomRight" activeCell="A1371" sqref="A1371:XFD1477"/>
    </sheetView>
  </sheetViews>
  <sheetFormatPr defaultColWidth="9.140625" defaultRowHeight="15" x14ac:dyDescent="0.25"/>
  <cols>
    <col min="1" max="1" width="9.42578125" style="2" customWidth="1"/>
    <col min="2" max="2" width="42.28515625" style="2" customWidth="1"/>
    <col min="3" max="3" width="5.5703125" style="9" customWidth="1"/>
    <col min="4" max="4" width="7.140625" style="2" customWidth="1"/>
    <col min="5" max="5" width="13.7109375" style="2" customWidth="1"/>
    <col min="6" max="6" width="15.28515625" style="2" customWidth="1"/>
    <col min="7" max="8" width="5.42578125" style="2" customWidth="1"/>
    <col min="9" max="9" width="15.140625" style="2" customWidth="1"/>
    <col min="10" max="10" width="18" style="2" customWidth="1"/>
    <col min="11" max="11" width="16.140625" style="2" customWidth="1"/>
    <col min="12" max="12" width="18.5703125" style="10" customWidth="1"/>
    <col min="13" max="13" width="20.28515625" style="10" customWidth="1"/>
    <col min="14" max="14" width="18.140625" style="10" customWidth="1"/>
    <col min="15" max="15" width="17.28515625" style="10" customWidth="1"/>
    <col min="16" max="16" width="19" style="10" customWidth="1"/>
    <col min="17" max="17" width="13.28515625" style="10" customWidth="1"/>
    <col min="18" max="18" width="10.7109375" style="10" customWidth="1"/>
    <col min="19" max="19" width="12" style="2" customWidth="1"/>
    <col min="20" max="20" width="9.42578125" style="4" bestFit="1" customWidth="1"/>
    <col min="21" max="16384" width="9.140625" style="4"/>
  </cols>
  <sheetData>
    <row r="1" spans="1:19" ht="22.5" hidden="1" customHeight="1" x14ac:dyDescent="0.3">
      <c r="P1" s="151" t="s">
        <v>997</v>
      </c>
      <c r="Q1" s="151"/>
      <c r="R1" s="151"/>
      <c r="S1" s="151"/>
    </row>
    <row r="2" spans="1:19" ht="18.75" x14ac:dyDescent="0.25">
      <c r="A2" s="174" t="s">
        <v>1263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30" customHeight="1" x14ac:dyDescent="0.25">
      <c r="A3" s="155" t="s">
        <v>26</v>
      </c>
      <c r="B3" s="155"/>
      <c r="C3" s="155"/>
      <c r="D3" s="155"/>
      <c r="E3" s="156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5" customHeight="1" x14ac:dyDescent="0.25">
      <c r="A4" s="163" t="s">
        <v>0</v>
      </c>
      <c r="B4" s="163" t="s">
        <v>1</v>
      </c>
      <c r="C4" s="172" t="s">
        <v>2</v>
      </c>
      <c r="D4" s="173"/>
      <c r="E4" s="178" t="s">
        <v>276</v>
      </c>
      <c r="F4" s="166" t="s">
        <v>3</v>
      </c>
      <c r="G4" s="166" t="s">
        <v>4</v>
      </c>
      <c r="H4" s="166" t="s">
        <v>5</v>
      </c>
      <c r="I4" s="152" t="s">
        <v>6</v>
      </c>
      <c r="J4" s="175" t="s">
        <v>7</v>
      </c>
      <c r="K4" s="152" t="s">
        <v>8</v>
      </c>
      <c r="L4" s="159" t="s">
        <v>9</v>
      </c>
      <c r="M4" s="160"/>
      <c r="N4" s="160"/>
      <c r="O4" s="160"/>
      <c r="P4" s="161"/>
      <c r="Q4" s="157" t="s">
        <v>10</v>
      </c>
      <c r="R4" s="157" t="s">
        <v>11</v>
      </c>
      <c r="S4" s="152" t="s">
        <v>12</v>
      </c>
    </row>
    <row r="5" spans="1:19" x14ac:dyDescent="0.25">
      <c r="A5" s="164"/>
      <c r="B5" s="164"/>
      <c r="C5" s="169" t="s">
        <v>13</v>
      </c>
      <c r="D5" s="152" t="s">
        <v>14</v>
      </c>
      <c r="E5" s="178"/>
      <c r="F5" s="167"/>
      <c r="G5" s="167"/>
      <c r="H5" s="167"/>
      <c r="I5" s="153"/>
      <c r="J5" s="176"/>
      <c r="K5" s="153"/>
      <c r="L5" s="157" t="s">
        <v>15</v>
      </c>
      <c r="M5" s="159" t="s">
        <v>16</v>
      </c>
      <c r="N5" s="160"/>
      <c r="O5" s="160"/>
      <c r="P5" s="161"/>
      <c r="Q5" s="162"/>
      <c r="R5" s="162"/>
      <c r="S5" s="153"/>
    </row>
    <row r="6" spans="1:19" ht="84.75" customHeight="1" x14ac:dyDescent="0.25">
      <c r="A6" s="164"/>
      <c r="B6" s="164"/>
      <c r="C6" s="170"/>
      <c r="D6" s="153"/>
      <c r="E6" s="178"/>
      <c r="F6" s="167"/>
      <c r="G6" s="167"/>
      <c r="H6" s="167"/>
      <c r="I6" s="154"/>
      <c r="J6" s="177"/>
      <c r="K6" s="154"/>
      <c r="L6" s="158"/>
      <c r="M6" s="127" t="s">
        <v>1100</v>
      </c>
      <c r="N6" s="127" t="s">
        <v>17</v>
      </c>
      <c r="O6" s="127" t="s">
        <v>18</v>
      </c>
      <c r="P6" s="127" t="s">
        <v>19</v>
      </c>
      <c r="Q6" s="158"/>
      <c r="R6" s="158"/>
      <c r="S6" s="153"/>
    </row>
    <row r="7" spans="1:19" x14ac:dyDescent="0.25">
      <c r="A7" s="165"/>
      <c r="B7" s="165"/>
      <c r="C7" s="171"/>
      <c r="D7" s="154"/>
      <c r="E7" s="178"/>
      <c r="F7" s="168"/>
      <c r="G7" s="168"/>
      <c r="H7" s="168"/>
      <c r="I7" s="5" t="s">
        <v>20</v>
      </c>
      <c r="J7" s="80" t="s">
        <v>20</v>
      </c>
      <c r="K7" s="5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154"/>
    </row>
    <row r="8" spans="1:19" ht="14.45" x14ac:dyDescent="0.3">
      <c r="A8" s="6">
        <v>1</v>
      </c>
      <c r="B8" s="6">
        <v>2</v>
      </c>
      <c r="C8" s="6">
        <v>3</v>
      </c>
      <c r="D8" s="6">
        <v>4</v>
      </c>
      <c r="E8" s="81">
        <v>5</v>
      </c>
      <c r="F8" s="6">
        <v>6</v>
      </c>
      <c r="G8" s="6">
        <v>7</v>
      </c>
      <c r="H8" s="6">
        <v>8</v>
      </c>
      <c r="I8" s="6">
        <v>9</v>
      </c>
      <c r="J8" s="81">
        <v>10</v>
      </c>
      <c r="K8" s="6">
        <v>11</v>
      </c>
      <c r="L8" s="6">
        <v>12</v>
      </c>
      <c r="M8" s="6">
        <v>13</v>
      </c>
      <c r="N8" s="6">
        <v>14</v>
      </c>
      <c r="O8" s="81">
        <v>15</v>
      </c>
      <c r="P8" s="6">
        <v>16</v>
      </c>
      <c r="Q8" s="6">
        <v>17</v>
      </c>
      <c r="R8" s="6">
        <v>18</v>
      </c>
      <c r="S8" s="6">
        <v>19</v>
      </c>
    </row>
    <row r="9" spans="1:19" s="24" customFormat="1" ht="12" x14ac:dyDescent="0.25">
      <c r="A9" s="13">
        <f>A11+A214+A970</f>
        <v>1928</v>
      </c>
      <c r="B9" s="91" t="s">
        <v>996</v>
      </c>
      <c r="C9" s="23"/>
      <c r="D9" s="38"/>
      <c r="E9" s="38"/>
      <c r="F9" s="39"/>
      <c r="G9" s="6"/>
      <c r="H9" s="6"/>
      <c r="I9" s="11" t="e">
        <f t="shared" ref="I9:P9" si="0">I11+I214+I970</f>
        <v>#REF!</v>
      </c>
      <c r="J9" s="11" t="e">
        <f t="shared" si="0"/>
        <v>#REF!</v>
      </c>
      <c r="K9" s="11" t="e">
        <f t="shared" si="0"/>
        <v>#REF!</v>
      </c>
      <c r="L9" s="11" t="e">
        <f t="shared" si="0"/>
        <v>#REF!</v>
      </c>
      <c r="M9" s="11" t="e">
        <f t="shared" si="0"/>
        <v>#REF!</v>
      </c>
      <c r="N9" s="11" t="e">
        <f t="shared" si="0"/>
        <v>#REF!</v>
      </c>
      <c r="O9" s="11" t="e">
        <f t="shared" si="0"/>
        <v>#REF!</v>
      </c>
      <c r="P9" s="11" t="e">
        <f t="shared" si="0"/>
        <v>#REF!</v>
      </c>
      <c r="Q9" s="8" t="e">
        <f>L9/J9</f>
        <v>#REF!</v>
      </c>
      <c r="R9" s="7"/>
      <c r="S9" s="6"/>
    </row>
    <row r="10" spans="1:19" ht="15.75" x14ac:dyDescent="0.25">
      <c r="A10" s="145" t="s">
        <v>285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7"/>
    </row>
    <row r="11" spans="1:19" s="12" customFormat="1" ht="12.75" x14ac:dyDescent="0.25">
      <c r="A11" s="125">
        <f>A211</f>
        <v>745</v>
      </c>
      <c r="B11" s="148" t="s">
        <v>286</v>
      </c>
      <c r="C11" s="149"/>
      <c r="D11" s="150"/>
      <c r="E11" s="123"/>
      <c r="F11" s="25"/>
      <c r="G11" s="25"/>
      <c r="H11" s="25"/>
      <c r="I11" s="20" t="e">
        <f>ROUND(SUM(#REF!+#REF!+#REF!+#REF!+#REF!+#REF!+#REF!+#REF!+#REF!+#REF!+#REF!+#REF!+#REF!+#REF!+#REF!+I38+I104+I125+I192+I212),2)</f>
        <v>#REF!</v>
      </c>
      <c r="J11" s="20" t="e">
        <f>ROUND(SUM(#REF!+#REF!+#REF!+#REF!+#REF!+#REF!+#REF!+#REF!+#REF!+#REF!+#REF!+#REF!+#REF!+#REF!+#REF!+J38+J104+J125+J192+J212),2)</f>
        <v>#REF!</v>
      </c>
      <c r="K11" s="20" t="e">
        <f>ROUND(SUM(#REF!+#REF!+#REF!+#REF!+#REF!+#REF!+#REF!+#REF!+#REF!+#REF!+#REF!+#REF!+#REF!+#REF!+#REF!+K38+K104+K125+K192+K212),2)</f>
        <v>#REF!</v>
      </c>
      <c r="L11" s="20" t="e">
        <f>ROUND(SUM(#REF!+#REF!+#REF!+#REF!+#REF!+#REF!+#REF!+#REF!+#REF!+#REF!+#REF!+#REF!+#REF!+#REF!+#REF!+L38+L104+L125+L192+L212),2)</f>
        <v>#REF!</v>
      </c>
      <c r="M11" s="20" t="e">
        <f>ROUND(SUM(#REF!+#REF!+#REF!+#REF!+#REF!+#REF!+#REF!+#REF!+#REF!+#REF!+#REF!+#REF!+#REF!+#REF!+#REF!+M38+M104+M125+M192+M212),2)</f>
        <v>#REF!</v>
      </c>
      <c r="N11" s="20" t="e">
        <f>ROUND(SUM(#REF!+#REF!+#REF!+#REF!+#REF!+#REF!+#REF!+#REF!+#REF!+#REF!+#REF!+#REF!+#REF!+#REF!+#REF!+N38+N104+N125+N192+N212),2)</f>
        <v>#REF!</v>
      </c>
      <c r="O11" s="20" t="e">
        <f>ROUND(SUM(#REF!+#REF!+#REF!+#REF!+#REF!+#REF!+#REF!+#REF!+#REF!+#REF!+#REF!+#REF!+#REF!+#REF!+#REF!+O38+O104+O125+O192+O212),2)</f>
        <v>#REF!</v>
      </c>
      <c r="P11" s="20" t="e">
        <f>ROUND(SUM(#REF!+#REF!+#REF!+#REF!+#REF!+#REF!+#REF!+#REF!+#REF!+#REF!+#REF!+#REF!+#REF!+#REF!+#REF!+P38+P104+P125+P192+P212),2)</f>
        <v>#REF!</v>
      </c>
      <c r="Q11" s="132" t="e">
        <f>L11/J11</f>
        <v>#REF!</v>
      </c>
      <c r="R11" s="26"/>
      <c r="S11" s="25"/>
    </row>
    <row r="12" spans="1:19" s="3" customFormat="1" ht="12.75" customHeight="1" x14ac:dyDescent="0.25">
      <c r="A12" s="25"/>
      <c r="B12" s="179" t="s">
        <v>24</v>
      </c>
      <c r="C12" s="179"/>
      <c r="D12" s="125"/>
      <c r="E12" s="129"/>
      <c r="F12" s="125"/>
      <c r="G12" s="125"/>
      <c r="H12" s="125"/>
      <c r="I12" s="132"/>
      <c r="J12" s="132"/>
      <c r="K12" s="62"/>
      <c r="L12" s="132"/>
      <c r="M12" s="132"/>
      <c r="N12" s="132"/>
      <c r="O12" s="132"/>
      <c r="P12" s="132"/>
      <c r="Q12" s="132"/>
      <c r="R12" s="132"/>
      <c r="S12" s="125"/>
    </row>
    <row r="13" spans="1:19" s="113" customFormat="1" ht="15" customHeight="1" x14ac:dyDescent="0.25">
      <c r="A13" s="94">
        <v>555</v>
      </c>
      <c r="B13" s="90" t="s">
        <v>998</v>
      </c>
      <c r="C13" s="93">
        <v>1984</v>
      </c>
      <c r="D13" s="90"/>
      <c r="E13" s="90" t="s">
        <v>277</v>
      </c>
      <c r="F13" s="40" t="s">
        <v>288</v>
      </c>
      <c r="G13" s="93">
        <v>2</v>
      </c>
      <c r="H13" s="93">
        <v>2</v>
      </c>
      <c r="I13" s="92">
        <v>1062.4000000000001</v>
      </c>
      <c r="J13" s="92">
        <v>891</v>
      </c>
      <c r="K13" s="90">
        <v>40</v>
      </c>
      <c r="L13" s="85">
        <v>94402.57</v>
      </c>
      <c r="M13" s="85">
        <v>0</v>
      </c>
      <c r="N13" s="85">
        <v>0</v>
      </c>
      <c r="O13" s="85">
        <v>0</v>
      </c>
      <c r="P13" s="58">
        <f t="shared" ref="P13:P37" si="1">ROUND(L13-N13-O13,2)</f>
        <v>94402.57</v>
      </c>
      <c r="Q13" s="58">
        <f t="shared" ref="Q13:Q37" si="2">L13/J13</f>
        <v>105.95125701459035</v>
      </c>
      <c r="R13" s="85">
        <v>18760.490000000002</v>
      </c>
      <c r="S13" s="86">
        <v>44196</v>
      </c>
    </row>
    <row r="14" spans="1:19" s="113" customFormat="1" ht="15" customHeight="1" x14ac:dyDescent="0.25">
      <c r="A14" s="94">
        <v>556</v>
      </c>
      <c r="B14" s="90" t="s">
        <v>999</v>
      </c>
      <c r="C14" s="93">
        <v>1988</v>
      </c>
      <c r="D14" s="90"/>
      <c r="E14" s="90" t="s">
        <v>277</v>
      </c>
      <c r="F14" s="40" t="s">
        <v>288</v>
      </c>
      <c r="G14" s="93">
        <v>2</v>
      </c>
      <c r="H14" s="93">
        <v>2</v>
      </c>
      <c r="I14" s="92">
        <v>760.2</v>
      </c>
      <c r="J14" s="92">
        <v>709.3</v>
      </c>
      <c r="K14" s="90">
        <v>36</v>
      </c>
      <c r="L14" s="85">
        <v>113251.8</v>
      </c>
      <c r="M14" s="85">
        <v>0</v>
      </c>
      <c r="N14" s="85">
        <v>0</v>
      </c>
      <c r="O14" s="85">
        <v>0</v>
      </c>
      <c r="P14" s="58">
        <f t="shared" si="1"/>
        <v>113251.8</v>
      </c>
      <c r="Q14" s="58">
        <f t="shared" si="2"/>
        <v>159.66699562949387</v>
      </c>
      <c r="R14" s="85">
        <v>18760.490000000002</v>
      </c>
      <c r="S14" s="86">
        <v>44196</v>
      </c>
    </row>
    <row r="15" spans="1:19" s="113" customFormat="1" ht="15" customHeight="1" x14ac:dyDescent="0.25">
      <c r="A15" s="94">
        <v>557</v>
      </c>
      <c r="B15" s="90" t="s">
        <v>161</v>
      </c>
      <c r="C15" s="93">
        <v>1982</v>
      </c>
      <c r="D15" s="90"/>
      <c r="E15" s="90" t="s">
        <v>277</v>
      </c>
      <c r="F15" s="40" t="s">
        <v>288</v>
      </c>
      <c r="G15" s="93">
        <v>2</v>
      </c>
      <c r="H15" s="93">
        <v>2</v>
      </c>
      <c r="I15" s="92">
        <v>785.4</v>
      </c>
      <c r="J15" s="92">
        <v>723.9</v>
      </c>
      <c r="K15" s="90">
        <v>34</v>
      </c>
      <c r="L15" s="85">
        <v>46115.07</v>
      </c>
      <c r="M15" s="85">
        <v>0</v>
      </c>
      <c r="N15" s="85">
        <v>0</v>
      </c>
      <c r="O15" s="85">
        <v>0</v>
      </c>
      <c r="P15" s="58">
        <f t="shared" si="1"/>
        <v>46115.07</v>
      </c>
      <c r="Q15" s="58">
        <f t="shared" si="2"/>
        <v>63.703646912556984</v>
      </c>
      <c r="R15" s="85">
        <v>18760.490000000002</v>
      </c>
      <c r="S15" s="86">
        <v>44196</v>
      </c>
    </row>
    <row r="16" spans="1:19" s="113" customFormat="1" ht="15" customHeight="1" x14ac:dyDescent="0.25">
      <c r="A16" s="94">
        <v>558</v>
      </c>
      <c r="B16" s="90" t="s">
        <v>1000</v>
      </c>
      <c r="C16" s="93">
        <v>1989</v>
      </c>
      <c r="D16" s="90"/>
      <c r="E16" s="90" t="s">
        <v>277</v>
      </c>
      <c r="F16" s="40" t="s">
        <v>288</v>
      </c>
      <c r="G16" s="93">
        <v>2</v>
      </c>
      <c r="H16" s="93">
        <v>4</v>
      </c>
      <c r="I16" s="92">
        <v>1036</v>
      </c>
      <c r="J16" s="92">
        <v>878.1</v>
      </c>
      <c r="K16" s="90">
        <v>40</v>
      </c>
      <c r="L16" s="85">
        <v>175126.71</v>
      </c>
      <c r="M16" s="85">
        <v>0</v>
      </c>
      <c r="N16" s="85">
        <v>0</v>
      </c>
      <c r="O16" s="85">
        <v>0</v>
      </c>
      <c r="P16" s="58">
        <f t="shared" si="1"/>
        <v>175126.71</v>
      </c>
      <c r="Q16" s="58">
        <f t="shared" si="2"/>
        <v>199.43823026990091</v>
      </c>
      <c r="R16" s="85">
        <v>18760.490000000002</v>
      </c>
      <c r="S16" s="86">
        <v>44196</v>
      </c>
    </row>
    <row r="17" spans="1:19" s="113" customFormat="1" ht="15" customHeight="1" x14ac:dyDescent="0.25">
      <c r="A17" s="94">
        <v>559</v>
      </c>
      <c r="B17" s="90" t="s">
        <v>1001</v>
      </c>
      <c r="C17" s="93">
        <v>1988</v>
      </c>
      <c r="D17" s="90"/>
      <c r="E17" s="90" t="s">
        <v>277</v>
      </c>
      <c r="F17" s="40" t="s">
        <v>288</v>
      </c>
      <c r="G17" s="93">
        <v>5</v>
      </c>
      <c r="H17" s="93">
        <v>1</v>
      </c>
      <c r="I17" s="92">
        <v>917.8</v>
      </c>
      <c r="J17" s="92">
        <v>695</v>
      </c>
      <c r="K17" s="90">
        <v>43</v>
      </c>
      <c r="L17" s="85">
        <v>3003727.82</v>
      </c>
      <c r="M17" s="85">
        <v>0</v>
      </c>
      <c r="N17" s="85">
        <v>0</v>
      </c>
      <c r="O17" s="85">
        <v>0</v>
      </c>
      <c r="P17" s="58">
        <f t="shared" si="1"/>
        <v>3003727.82</v>
      </c>
      <c r="Q17" s="58">
        <f t="shared" si="2"/>
        <v>4321.9105323741005</v>
      </c>
      <c r="R17" s="85">
        <v>18760.490000000002</v>
      </c>
      <c r="S17" s="86">
        <v>44196</v>
      </c>
    </row>
    <row r="18" spans="1:19" s="113" customFormat="1" ht="15" customHeight="1" x14ac:dyDescent="0.25">
      <c r="A18" s="94">
        <v>560</v>
      </c>
      <c r="B18" s="90" t="s">
        <v>1002</v>
      </c>
      <c r="C18" s="93">
        <v>1983</v>
      </c>
      <c r="D18" s="90"/>
      <c r="E18" s="90" t="s">
        <v>277</v>
      </c>
      <c r="F18" s="40" t="s">
        <v>288</v>
      </c>
      <c r="G18" s="93">
        <v>5</v>
      </c>
      <c r="H18" s="93">
        <v>4</v>
      </c>
      <c r="I18" s="92">
        <v>3147.4</v>
      </c>
      <c r="J18" s="92">
        <v>2263.3000000000002</v>
      </c>
      <c r="K18" s="90">
        <v>73</v>
      </c>
      <c r="L18" s="85">
        <v>369431.27</v>
      </c>
      <c r="M18" s="85">
        <v>0</v>
      </c>
      <c r="N18" s="85">
        <v>0</v>
      </c>
      <c r="O18" s="85">
        <v>0</v>
      </c>
      <c r="P18" s="58">
        <f t="shared" si="1"/>
        <v>369431.27</v>
      </c>
      <c r="Q18" s="58">
        <f t="shared" si="2"/>
        <v>163.22682366456058</v>
      </c>
      <c r="R18" s="85">
        <v>18760.490000000002</v>
      </c>
      <c r="S18" s="86">
        <v>44196</v>
      </c>
    </row>
    <row r="19" spans="1:19" s="113" customFormat="1" ht="15" customHeight="1" x14ac:dyDescent="0.25">
      <c r="A19" s="94">
        <v>561</v>
      </c>
      <c r="B19" s="90" t="s">
        <v>224</v>
      </c>
      <c r="C19" s="93">
        <v>1977</v>
      </c>
      <c r="D19" s="90"/>
      <c r="E19" s="90" t="s">
        <v>277</v>
      </c>
      <c r="F19" s="40" t="s">
        <v>288</v>
      </c>
      <c r="G19" s="93">
        <v>5</v>
      </c>
      <c r="H19" s="93">
        <v>4</v>
      </c>
      <c r="I19" s="92">
        <v>3012</v>
      </c>
      <c r="J19" s="92">
        <v>2690.7</v>
      </c>
      <c r="K19" s="90">
        <v>180</v>
      </c>
      <c r="L19" s="85">
        <v>5419908.0800000001</v>
      </c>
      <c r="M19" s="85">
        <v>0</v>
      </c>
      <c r="N19" s="85">
        <v>0</v>
      </c>
      <c r="O19" s="85">
        <v>0</v>
      </c>
      <c r="P19" s="58">
        <f t="shared" si="1"/>
        <v>5419908.0800000001</v>
      </c>
      <c r="Q19" s="58">
        <f t="shared" si="2"/>
        <v>2014.3115471810311</v>
      </c>
      <c r="R19" s="85">
        <v>18760.490000000002</v>
      </c>
      <c r="S19" s="86">
        <v>44196</v>
      </c>
    </row>
    <row r="20" spans="1:19" s="113" customFormat="1" ht="15" customHeight="1" x14ac:dyDescent="0.25">
      <c r="A20" s="94">
        <v>562</v>
      </c>
      <c r="B20" s="90" t="s">
        <v>1003</v>
      </c>
      <c r="C20" s="93">
        <v>1976</v>
      </c>
      <c r="D20" s="90"/>
      <c r="E20" s="90" t="s">
        <v>277</v>
      </c>
      <c r="F20" s="90" t="s">
        <v>288</v>
      </c>
      <c r="G20" s="93">
        <v>3</v>
      </c>
      <c r="H20" s="93">
        <v>3</v>
      </c>
      <c r="I20" s="92">
        <v>1499.3</v>
      </c>
      <c r="J20" s="92">
        <v>1381.4</v>
      </c>
      <c r="K20" s="90">
        <v>65</v>
      </c>
      <c r="L20" s="92">
        <v>66737.919999999998</v>
      </c>
      <c r="M20" s="92">
        <v>0</v>
      </c>
      <c r="N20" s="92">
        <v>0</v>
      </c>
      <c r="O20" s="92">
        <v>0</v>
      </c>
      <c r="P20" s="58">
        <f t="shared" si="1"/>
        <v>66737.919999999998</v>
      </c>
      <c r="Q20" s="58">
        <f t="shared" si="2"/>
        <v>48.311799623570288</v>
      </c>
      <c r="R20" s="85">
        <v>18760.490000000002</v>
      </c>
      <c r="S20" s="96">
        <v>44196</v>
      </c>
    </row>
    <row r="21" spans="1:19" s="113" customFormat="1" ht="15" customHeight="1" x14ac:dyDescent="0.25">
      <c r="A21" s="94">
        <v>563</v>
      </c>
      <c r="B21" s="90" t="s">
        <v>1004</v>
      </c>
      <c r="C21" s="93">
        <v>1985</v>
      </c>
      <c r="D21" s="90"/>
      <c r="E21" s="90" t="s">
        <v>277</v>
      </c>
      <c r="F21" s="40" t="s">
        <v>288</v>
      </c>
      <c r="G21" s="93">
        <v>5</v>
      </c>
      <c r="H21" s="93">
        <v>6</v>
      </c>
      <c r="I21" s="92">
        <v>4271</v>
      </c>
      <c r="J21" s="92">
        <v>3118.19</v>
      </c>
      <c r="K21" s="90">
        <v>167</v>
      </c>
      <c r="L21" s="85">
        <v>475314</v>
      </c>
      <c r="M21" s="85">
        <v>0</v>
      </c>
      <c r="N21" s="85">
        <v>0</v>
      </c>
      <c r="O21" s="85">
        <v>0</v>
      </c>
      <c r="P21" s="58">
        <f t="shared" si="1"/>
        <v>475314</v>
      </c>
      <c r="Q21" s="58">
        <f t="shared" si="2"/>
        <v>152.43266125540779</v>
      </c>
      <c r="R21" s="85">
        <v>18760.490000000002</v>
      </c>
      <c r="S21" s="86">
        <v>44196</v>
      </c>
    </row>
    <row r="22" spans="1:19" s="113" customFormat="1" ht="15" customHeight="1" x14ac:dyDescent="0.25">
      <c r="A22" s="94">
        <v>564</v>
      </c>
      <c r="B22" s="90" t="s">
        <v>1005</v>
      </c>
      <c r="C22" s="93">
        <v>1987</v>
      </c>
      <c r="D22" s="90"/>
      <c r="E22" s="90" t="s">
        <v>277</v>
      </c>
      <c r="F22" s="90" t="s">
        <v>288</v>
      </c>
      <c r="G22" s="93">
        <v>5</v>
      </c>
      <c r="H22" s="93">
        <v>6</v>
      </c>
      <c r="I22" s="92">
        <v>4655.1000000000004</v>
      </c>
      <c r="J22" s="92">
        <v>3312.9</v>
      </c>
      <c r="K22" s="90">
        <v>192</v>
      </c>
      <c r="L22" s="85">
        <v>2871212.26</v>
      </c>
      <c r="M22" s="85">
        <v>0</v>
      </c>
      <c r="N22" s="85">
        <v>0</v>
      </c>
      <c r="O22" s="85">
        <v>0</v>
      </c>
      <c r="P22" s="58">
        <f t="shared" si="1"/>
        <v>2871212.26</v>
      </c>
      <c r="Q22" s="58">
        <f t="shared" si="2"/>
        <v>866.67640435871886</v>
      </c>
      <c r="R22" s="85">
        <v>18760.490000000002</v>
      </c>
      <c r="S22" s="86">
        <v>44196</v>
      </c>
    </row>
    <row r="23" spans="1:19" s="113" customFormat="1" ht="15" customHeight="1" x14ac:dyDescent="0.25">
      <c r="A23" s="94">
        <v>565</v>
      </c>
      <c r="B23" s="90" t="s">
        <v>1006</v>
      </c>
      <c r="C23" s="93">
        <v>1987</v>
      </c>
      <c r="D23" s="90"/>
      <c r="E23" s="90" t="s">
        <v>277</v>
      </c>
      <c r="F23" s="40" t="s">
        <v>288</v>
      </c>
      <c r="G23" s="93">
        <v>5</v>
      </c>
      <c r="H23" s="93">
        <v>6</v>
      </c>
      <c r="I23" s="92">
        <v>4655.1000000000004</v>
      </c>
      <c r="J23" s="92">
        <v>3312.9</v>
      </c>
      <c r="K23" s="90">
        <v>192</v>
      </c>
      <c r="L23" s="85">
        <v>2519384.31</v>
      </c>
      <c r="M23" s="85">
        <v>0</v>
      </c>
      <c r="N23" s="85">
        <v>0</v>
      </c>
      <c r="O23" s="85">
        <v>0</v>
      </c>
      <c r="P23" s="58">
        <f t="shared" si="1"/>
        <v>2519384.31</v>
      </c>
      <c r="Q23" s="58">
        <f t="shared" si="2"/>
        <v>760.47701711491447</v>
      </c>
      <c r="R23" s="85">
        <v>18760.490000000002</v>
      </c>
      <c r="S23" s="86">
        <v>44196</v>
      </c>
    </row>
    <row r="24" spans="1:19" s="113" customFormat="1" ht="15" customHeight="1" x14ac:dyDescent="0.25">
      <c r="A24" s="94">
        <v>566</v>
      </c>
      <c r="B24" s="90" t="s">
        <v>1007</v>
      </c>
      <c r="C24" s="93">
        <v>1983</v>
      </c>
      <c r="D24" s="90"/>
      <c r="E24" s="90" t="s">
        <v>277</v>
      </c>
      <c r="F24" s="90" t="s">
        <v>978</v>
      </c>
      <c r="G24" s="93">
        <v>2</v>
      </c>
      <c r="H24" s="93">
        <v>3</v>
      </c>
      <c r="I24" s="92">
        <v>656.2</v>
      </c>
      <c r="J24" s="92">
        <v>644.79999999999995</v>
      </c>
      <c r="K24" s="90">
        <v>24</v>
      </c>
      <c r="L24" s="85">
        <v>151286.5</v>
      </c>
      <c r="M24" s="85">
        <v>0</v>
      </c>
      <c r="N24" s="85">
        <v>0</v>
      </c>
      <c r="O24" s="85">
        <v>0</v>
      </c>
      <c r="P24" s="58">
        <f t="shared" si="1"/>
        <v>151286.5</v>
      </c>
      <c r="Q24" s="58">
        <f t="shared" si="2"/>
        <v>234.62546526054592</v>
      </c>
      <c r="R24" s="92">
        <v>14502.54</v>
      </c>
      <c r="S24" s="86">
        <v>44196</v>
      </c>
    </row>
    <row r="25" spans="1:19" s="113" customFormat="1" ht="15" customHeight="1" x14ac:dyDescent="0.25">
      <c r="A25" s="94">
        <v>567</v>
      </c>
      <c r="B25" s="90" t="s">
        <v>1008</v>
      </c>
      <c r="C25" s="93">
        <v>1983</v>
      </c>
      <c r="D25" s="90"/>
      <c r="E25" s="90" t="s">
        <v>277</v>
      </c>
      <c r="F25" s="90" t="s">
        <v>978</v>
      </c>
      <c r="G25" s="93">
        <v>2</v>
      </c>
      <c r="H25" s="93">
        <v>3</v>
      </c>
      <c r="I25" s="92">
        <v>660.2</v>
      </c>
      <c r="J25" s="92">
        <v>660.2</v>
      </c>
      <c r="K25" s="90">
        <v>24</v>
      </c>
      <c r="L25" s="85">
        <v>5859980.2199999997</v>
      </c>
      <c r="M25" s="85">
        <v>0</v>
      </c>
      <c r="N25" s="85">
        <v>0</v>
      </c>
      <c r="O25" s="85">
        <v>0</v>
      </c>
      <c r="P25" s="58">
        <f t="shared" si="1"/>
        <v>5859980.2199999997</v>
      </c>
      <c r="Q25" s="58">
        <f t="shared" si="2"/>
        <v>8876.0681914571323</v>
      </c>
      <c r="R25" s="92">
        <v>14502.54</v>
      </c>
      <c r="S25" s="86">
        <v>44196</v>
      </c>
    </row>
    <row r="26" spans="1:19" s="113" customFormat="1" ht="15" customHeight="1" x14ac:dyDescent="0.25">
      <c r="A26" s="94">
        <v>568</v>
      </c>
      <c r="B26" s="90" t="s">
        <v>1009</v>
      </c>
      <c r="C26" s="93">
        <v>1973</v>
      </c>
      <c r="D26" s="90"/>
      <c r="E26" s="90" t="s">
        <v>277</v>
      </c>
      <c r="F26" s="40" t="s">
        <v>288</v>
      </c>
      <c r="G26" s="93">
        <v>3</v>
      </c>
      <c r="H26" s="93">
        <v>3</v>
      </c>
      <c r="I26" s="92">
        <v>1484.7</v>
      </c>
      <c r="J26" s="92">
        <v>1364</v>
      </c>
      <c r="K26" s="90">
        <v>99</v>
      </c>
      <c r="L26" s="85">
        <v>66598.3</v>
      </c>
      <c r="M26" s="85">
        <v>0</v>
      </c>
      <c r="N26" s="85">
        <v>0</v>
      </c>
      <c r="O26" s="85">
        <v>0</v>
      </c>
      <c r="P26" s="58">
        <f t="shared" si="1"/>
        <v>66598.3</v>
      </c>
      <c r="Q26" s="58">
        <f t="shared" si="2"/>
        <v>48.825733137829914</v>
      </c>
      <c r="R26" s="85">
        <v>18760.490000000002</v>
      </c>
      <c r="S26" s="86">
        <v>44196</v>
      </c>
    </row>
    <row r="27" spans="1:19" s="113" customFormat="1" x14ac:dyDescent="0.25">
      <c r="A27" s="94">
        <v>569</v>
      </c>
      <c r="B27" s="90" t="s">
        <v>1010</v>
      </c>
      <c r="C27" s="93">
        <v>1989</v>
      </c>
      <c r="D27" s="90"/>
      <c r="E27" s="90" t="s">
        <v>277</v>
      </c>
      <c r="F27" s="40" t="s">
        <v>288</v>
      </c>
      <c r="G27" s="93">
        <v>3</v>
      </c>
      <c r="H27" s="93">
        <v>1</v>
      </c>
      <c r="I27" s="92">
        <v>1764.3</v>
      </c>
      <c r="J27" s="92">
        <v>1398</v>
      </c>
      <c r="K27" s="90">
        <v>135</v>
      </c>
      <c r="L27" s="85">
        <v>143849.85</v>
      </c>
      <c r="M27" s="85">
        <v>0</v>
      </c>
      <c r="N27" s="85">
        <v>0</v>
      </c>
      <c r="O27" s="85">
        <v>0</v>
      </c>
      <c r="P27" s="58">
        <f t="shared" si="1"/>
        <v>143849.85</v>
      </c>
      <c r="Q27" s="58">
        <f t="shared" si="2"/>
        <v>102.89688841201718</v>
      </c>
      <c r="R27" s="85">
        <v>18760.490000000002</v>
      </c>
      <c r="S27" s="86">
        <v>44196</v>
      </c>
    </row>
    <row r="28" spans="1:19" s="113" customFormat="1" ht="15" customHeight="1" x14ac:dyDescent="0.25">
      <c r="A28" s="94">
        <v>570</v>
      </c>
      <c r="B28" s="90" t="s">
        <v>1011</v>
      </c>
      <c r="C28" s="93">
        <v>1982</v>
      </c>
      <c r="D28" s="90"/>
      <c r="E28" s="90" t="s">
        <v>277</v>
      </c>
      <c r="F28" s="40" t="s">
        <v>288</v>
      </c>
      <c r="G28" s="93">
        <v>3</v>
      </c>
      <c r="H28" s="93">
        <v>2</v>
      </c>
      <c r="I28" s="92">
        <v>1333.2</v>
      </c>
      <c r="J28" s="92">
        <v>1149</v>
      </c>
      <c r="K28" s="90">
        <v>50</v>
      </c>
      <c r="L28" s="85">
        <v>135789.5</v>
      </c>
      <c r="M28" s="85">
        <v>0</v>
      </c>
      <c r="N28" s="85">
        <v>0</v>
      </c>
      <c r="O28" s="85">
        <v>0</v>
      </c>
      <c r="P28" s="58">
        <f t="shared" si="1"/>
        <v>135789.5</v>
      </c>
      <c r="Q28" s="58">
        <f t="shared" si="2"/>
        <v>118.18059181897301</v>
      </c>
      <c r="R28" s="85">
        <v>18760.490000000002</v>
      </c>
      <c r="S28" s="86">
        <v>44196</v>
      </c>
    </row>
    <row r="29" spans="1:19" s="113" customFormat="1" ht="15" customHeight="1" x14ac:dyDescent="0.25">
      <c r="A29" s="94">
        <v>571</v>
      </c>
      <c r="B29" s="90" t="s">
        <v>1012</v>
      </c>
      <c r="C29" s="93">
        <v>1985</v>
      </c>
      <c r="D29" s="90"/>
      <c r="E29" s="90" t="s">
        <v>277</v>
      </c>
      <c r="F29" s="40" t="s">
        <v>288</v>
      </c>
      <c r="G29" s="93">
        <v>3</v>
      </c>
      <c r="H29" s="93">
        <v>3</v>
      </c>
      <c r="I29" s="92">
        <v>1660.5</v>
      </c>
      <c r="J29" s="92">
        <v>1500.5</v>
      </c>
      <c r="K29" s="90">
        <v>77</v>
      </c>
      <c r="L29" s="85">
        <v>185496.38</v>
      </c>
      <c r="M29" s="85">
        <v>0</v>
      </c>
      <c r="N29" s="85">
        <f>ROUND(L29*0.1,2)</f>
        <v>18549.64</v>
      </c>
      <c r="O29" s="85">
        <v>0</v>
      </c>
      <c r="P29" s="58">
        <f t="shared" si="1"/>
        <v>166946.74</v>
      </c>
      <c r="Q29" s="58">
        <f t="shared" si="2"/>
        <v>123.62304565144952</v>
      </c>
      <c r="R29" s="85">
        <v>18760.490000000002</v>
      </c>
      <c r="S29" s="86">
        <v>44196</v>
      </c>
    </row>
    <row r="30" spans="1:19" s="113" customFormat="1" ht="15" customHeight="1" x14ac:dyDescent="0.25">
      <c r="A30" s="94">
        <v>572</v>
      </c>
      <c r="B30" s="90" t="s">
        <v>1013</v>
      </c>
      <c r="C30" s="93">
        <v>1989</v>
      </c>
      <c r="D30" s="90"/>
      <c r="E30" s="90" t="s">
        <v>277</v>
      </c>
      <c r="F30" s="40" t="s">
        <v>288</v>
      </c>
      <c r="G30" s="93">
        <v>3</v>
      </c>
      <c r="H30" s="93">
        <v>3</v>
      </c>
      <c r="I30" s="92">
        <v>1440.3</v>
      </c>
      <c r="J30" s="92">
        <v>1292.8</v>
      </c>
      <c r="K30" s="90">
        <v>55</v>
      </c>
      <c r="L30" s="85">
        <v>131824.65</v>
      </c>
      <c r="M30" s="85">
        <v>0</v>
      </c>
      <c r="N30" s="85">
        <f>ROUND(L30*0.1,2)</f>
        <v>13182.47</v>
      </c>
      <c r="O30" s="85">
        <v>0</v>
      </c>
      <c r="P30" s="58">
        <f t="shared" si="1"/>
        <v>118642.18</v>
      </c>
      <c r="Q30" s="58">
        <f t="shared" si="2"/>
        <v>101.96832456683168</v>
      </c>
      <c r="R30" s="85">
        <v>18760.490000000002</v>
      </c>
      <c r="S30" s="86">
        <v>44196</v>
      </c>
    </row>
    <row r="31" spans="1:19" s="113" customFormat="1" ht="15" customHeight="1" x14ac:dyDescent="0.25">
      <c r="A31" s="94">
        <v>573</v>
      </c>
      <c r="B31" s="90" t="s">
        <v>1014</v>
      </c>
      <c r="C31" s="93">
        <v>1988</v>
      </c>
      <c r="D31" s="90"/>
      <c r="E31" s="90" t="s">
        <v>277</v>
      </c>
      <c r="F31" s="40" t="s">
        <v>288</v>
      </c>
      <c r="G31" s="93">
        <v>3</v>
      </c>
      <c r="H31" s="93">
        <v>3</v>
      </c>
      <c r="I31" s="92">
        <v>1440.3</v>
      </c>
      <c r="J31" s="92">
        <v>1307.5999999999999</v>
      </c>
      <c r="K31" s="90">
        <v>58</v>
      </c>
      <c r="L31" s="85">
        <v>131824.65</v>
      </c>
      <c r="M31" s="85">
        <v>0</v>
      </c>
      <c r="N31" s="85">
        <v>0</v>
      </c>
      <c r="O31" s="85">
        <v>0</v>
      </c>
      <c r="P31" s="58">
        <f t="shared" si="1"/>
        <v>131824.65</v>
      </c>
      <c r="Q31" s="58">
        <f t="shared" si="2"/>
        <v>100.81420159070052</v>
      </c>
      <c r="R31" s="85">
        <v>18760.490000000002</v>
      </c>
      <c r="S31" s="86">
        <v>44196</v>
      </c>
    </row>
    <row r="32" spans="1:19" s="113" customFormat="1" ht="15" customHeight="1" x14ac:dyDescent="0.25">
      <c r="A32" s="94">
        <v>574</v>
      </c>
      <c r="B32" s="90" t="s">
        <v>1015</v>
      </c>
      <c r="C32" s="93">
        <v>1988</v>
      </c>
      <c r="D32" s="90"/>
      <c r="E32" s="90" t="s">
        <v>277</v>
      </c>
      <c r="F32" s="40" t="s">
        <v>288</v>
      </c>
      <c r="G32" s="93">
        <v>2</v>
      </c>
      <c r="H32" s="93">
        <v>2</v>
      </c>
      <c r="I32" s="92">
        <v>512.4</v>
      </c>
      <c r="J32" s="92">
        <v>442.6</v>
      </c>
      <c r="K32" s="90">
        <v>20</v>
      </c>
      <c r="L32" s="85">
        <v>106391.96</v>
      </c>
      <c r="M32" s="85">
        <v>0</v>
      </c>
      <c r="N32" s="85">
        <v>0</v>
      </c>
      <c r="O32" s="85">
        <v>0</v>
      </c>
      <c r="P32" s="58">
        <f t="shared" si="1"/>
        <v>106391.96</v>
      </c>
      <c r="Q32" s="58">
        <f t="shared" si="2"/>
        <v>240.37948486217803</v>
      </c>
      <c r="R32" s="85">
        <v>18760.490000000002</v>
      </c>
      <c r="S32" s="86">
        <v>44196</v>
      </c>
    </row>
    <row r="33" spans="1:19" s="113" customFormat="1" ht="15" customHeight="1" x14ac:dyDescent="0.25">
      <c r="A33" s="94">
        <v>575</v>
      </c>
      <c r="B33" s="90" t="s">
        <v>1016</v>
      </c>
      <c r="C33" s="93">
        <v>1987</v>
      </c>
      <c r="D33" s="90"/>
      <c r="E33" s="90" t="s">
        <v>277</v>
      </c>
      <c r="F33" s="40" t="s">
        <v>288</v>
      </c>
      <c r="G33" s="93">
        <v>2</v>
      </c>
      <c r="H33" s="93">
        <v>3</v>
      </c>
      <c r="I33" s="92">
        <v>754.3</v>
      </c>
      <c r="J33" s="92">
        <v>634.9</v>
      </c>
      <c r="K33" s="90">
        <v>22</v>
      </c>
      <c r="L33" s="85">
        <v>107485.57</v>
      </c>
      <c r="M33" s="85">
        <v>0</v>
      </c>
      <c r="N33" s="85">
        <v>0</v>
      </c>
      <c r="O33" s="85">
        <v>0</v>
      </c>
      <c r="P33" s="58">
        <f t="shared" si="1"/>
        <v>107485.57</v>
      </c>
      <c r="Q33" s="58">
        <f t="shared" si="2"/>
        <v>169.29527484643253</v>
      </c>
      <c r="R33" s="85">
        <v>18760.490000000002</v>
      </c>
      <c r="S33" s="86">
        <v>44196</v>
      </c>
    </row>
    <row r="34" spans="1:19" s="113" customFormat="1" ht="15" customHeight="1" x14ac:dyDescent="0.25">
      <c r="A34" s="94">
        <v>576</v>
      </c>
      <c r="B34" s="90" t="s">
        <v>1017</v>
      </c>
      <c r="C34" s="93">
        <v>1985</v>
      </c>
      <c r="D34" s="90"/>
      <c r="E34" s="90" t="s">
        <v>277</v>
      </c>
      <c r="F34" s="40" t="s">
        <v>288</v>
      </c>
      <c r="G34" s="93">
        <v>2</v>
      </c>
      <c r="H34" s="93">
        <v>2</v>
      </c>
      <c r="I34" s="92">
        <v>517.79999999999995</v>
      </c>
      <c r="J34" s="92">
        <v>439</v>
      </c>
      <c r="K34" s="90">
        <v>16</v>
      </c>
      <c r="L34" s="85">
        <v>126261.97</v>
      </c>
      <c r="M34" s="85">
        <v>0</v>
      </c>
      <c r="N34" s="85">
        <v>0</v>
      </c>
      <c r="O34" s="85">
        <v>0</v>
      </c>
      <c r="P34" s="58">
        <f t="shared" si="1"/>
        <v>126261.97</v>
      </c>
      <c r="Q34" s="58">
        <f t="shared" si="2"/>
        <v>287.61268792710706</v>
      </c>
      <c r="R34" s="85">
        <v>18760.490000000002</v>
      </c>
      <c r="S34" s="86">
        <v>44196</v>
      </c>
    </row>
    <row r="35" spans="1:19" s="113" customFormat="1" ht="15" customHeight="1" x14ac:dyDescent="0.25">
      <c r="A35" s="94">
        <v>577</v>
      </c>
      <c r="B35" s="90" t="s">
        <v>1018</v>
      </c>
      <c r="C35" s="93">
        <v>1984</v>
      </c>
      <c r="D35" s="90"/>
      <c r="E35" s="90" t="s">
        <v>277</v>
      </c>
      <c r="F35" s="40" t="s">
        <v>288</v>
      </c>
      <c r="G35" s="93">
        <v>2</v>
      </c>
      <c r="H35" s="93">
        <v>3</v>
      </c>
      <c r="I35" s="92">
        <v>805.9</v>
      </c>
      <c r="J35" s="92">
        <v>680.2</v>
      </c>
      <c r="K35" s="90">
        <v>24</v>
      </c>
      <c r="L35" s="85">
        <v>197343.09</v>
      </c>
      <c r="M35" s="85">
        <v>0</v>
      </c>
      <c r="N35" s="85">
        <v>0</v>
      </c>
      <c r="O35" s="85">
        <v>0</v>
      </c>
      <c r="P35" s="58">
        <f t="shared" si="1"/>
        <v>197343.09</v>
      </c>
      <c r="Q35" s="58">
        <f t="shared" si="2"/>
        <v>290.12509556012935</v>
      </c>
      <c r="R35" s="85">
        <v>18760.490000000002</v>
      </c>
      <c r="S35" s="86">
        <v>44196</v>
      </c>
    </row>
    <row r="36" spans="1:19" s="113" customFormat="1" ht="15" customHeight="1" x14ac:dyDescent="0.25">
      <c r="A36" s="94">
        <v>578</v>
      </c>
      <c r="B36" s="90" t="s">
        <v>1019</v>
      </c>
      <c r="C36" s="93">
        <v>1985</v>
      </c>
      <c r="D36" s="90"/>
      <c r="E36" s="90" t="s">
        <v>277</v>
      </c>
      <c r="F36" s="40" t="s">
        <v>288</v>
      </c>
      <c r="G36" s="93">
        <v>2</v>
      </c>
      <c r="H36" s="93">
        <v>2</v>
      </c>
      <c r="I36" s="92">
        <v>480.8</v>
      </c>
      <c r="J36" s="92">
        <v>422</v>
      </c>
      <c r="K36" s="90">
        <v>14</v>
      </c>
      <c r="L36" s="85">
        <v>89209.51</v>
      </c>
      <c r="M36" s="85">
        <v>0</v>
      </c>
      <c r="N36" s="85">
        <f>ROUND(L36*0.1,2)</f>
        <v>8920.9500000000007</v>
      </c>
      <c r="O36" s="85">
        <v>0</v>
      </c>
      <c r="P36" s="58">
        <f t="shared" si="1"/>
        <v>80288.56</v>
      </c>
      <c r="Q36" s="58">
        <f t="shared" si="2"/>
        <v>211.39694312796206</v>
      </c>
      <c r="R36" s="85">
        <v>18760.490000000002</v>
      </c>
      <c r="S36" s="86">
        <v>44196</v>
      </c>
    </row>
    <row r="37" spans="1:19" s="113" customFormat="1" ht="15" customHeight="1" x14ac:dyDescent="0.25">
      <c r="A37" s="94">
        <v>579</v>
      </c>
      <c r="B37" s="90" t="s">
        <v>1020</v>
      </c>
      <c r="C37" s="93">
        <v>1985</v>
      </c>
      <c r="D37" s="90"/>
      <c r="E37" s="90" t="s">
        <v>277</v>
      </c>
      <c r="F37" s="40" t="s">
        <v>288</v>
      </c>
      <c r="G37" s="93">
        <v>2</v>
      </c>
      <c r="H37" s="93">
        <v>3</v>
      </c>
      <c r="I37" s="92">
        <v>789</v>
      </c>
      <c r="J37" s="92">
        <v>673.4</v>
      </c>
      <c r="K37" s="90">
        <v>33</v>
      </c>
      <c r="L37" s="85">
        <v>162334.57</v>
      </c>
      <c r="M37" s="85">
        <v>0</v>
      </c>
      <c r="N37" s="85">
        <v>0</v>
      </c>
      <c r="O37" s="85">
        <v>0</v>
      </c>
      <c r="P37" s="58">
        <f t="shared" si="1"/>
        <v>162334.57</v>
      </c>
      <c r="Q37" s="58">
        <f t="shared" si="2"/>
        <v>241.06707751707754</v>
      </c>
      <c r="R37" s="85">
        <v>18760.490000000002</v>
      </c>
      <c r="S37" s="86">
        <v>44196</v>
      </c>
    </row>
    <row r="38" spans="1:19" s="3" customFormat="1" ht="12.75" customHeight="1" x14ac:dyDescent="0.25">
      <c r="A38" s="25"/>
      <c r="B38" s="148" t="s">
        <v>227</v>
      </c>
      <c r="C38" s="150"/>
      <c r="D38" s="125"/>
      <c r="E38" s="129"/>
      <c r="F38" s="125"/>
      <c r="G38" s="125"/>
      <c r="H38" s="125"/>
      <c r="I38" s="132">
        <f t="shared" ref="I38:P38" si="3">SUM(I13:I37)</f>
        <v>40101.60000000002</v>
      </c>
      <c r="J38" s="132">
        <f t="shared" si="3"/>
        <v>32585.690000000002</v>
      </c>
      <c r="K38" s="132">
        <f t="shared" si="3"/>
        <v>1713</v>
      </c>
      <c r="L38" s="132">
        <f t="shared" si="3"/>
        <v>22750288.530000001</v>
      </c>
      <c r="M38" s="132">
        <f t="shared" si="3"/>
        <v>0</v>
      </c>
      <c r="N38" s="132">
        <f t="shared" si="3"/>
        <v>40653.06</v>
      </c>
      <c r="O38" s="132">
        <f t="shared" si="3"/>
        <v>0</v>
      </c>
      <c r="P38" s="132">
        <f t="shared" si="3"/>
        <v>22709635.469999999</v>
      </c>
      <c r="Q38" s="132">
        <f t="shared" ref="Q38" si="4">L38/J38</f>
        <v>698.16807715288519</v>
      </c>
      <c r="R38" s="132"/>
      <c r="S38" s="25"/>
    </row>
    <row r="39" spans="1:19" s="3" customFormat="1" ht="12.75" hidden="1" customHeight="1" x14ac:dyDescent="0.25">
      <c r="A39" s="25"/>
      <c r="B39" s="148" t="s">
        <v>109</v>
      </c>
      <c r="C39" s="150"/>
      <c r="D39" s="125"/>
      <c r="E39" s="129"/>
      <c r="F39" s="125"/>
      <c r="G39" s="125"/>
      <c r="H39" s="125"/>
      <c r="I39" s="132"/>
      <c r="J39" s="132"/>
      <c r="K39" s="62"/>
      <c r="L39" s="132"/>
      <c r="M39" s="132"/>
      <c r="N39" s="132"/>
      <c r="O39" s="132"/>
      <c r="P39" s="132"/>
      <c r="Q39" s="132"/>
      <c r="R39" s="132"/>
      <c r="S39" s="25"/>
    </row>
    <row r="40" spans="1:19" s="113" customFormat="1" ht="15" hidden="1" customHeight="1" x14ac:dyDescent="0.25">
      <c r="A40" s="25">
        <v>580</v>
      </c>
      <c r="B40" s="40" t="s">
        <v>758</v>
      </c>
      <c r="C40" s="84">
        <v>1993</v>
      </c>
      <c r="D40" s="40"/>
      <c r="E40" s="40" t="s">
        <v>277</v>
      </c>
      <c r="F40" s="40" t="s">
        <v>288</v>
      </c>
      <c r="G40" s="84">
        <v>4</v>
      </c>
      <c r="H40" s="84">
        <v>1</v>
      </c>
      <c r="I40" s="85">
        <v>1853.6</v>
      </c>
      <c r="J40" s="85">
        <v>1035.4000000000001</v>
      </c>
      <c r="K40" s="40">
        <v>54</v>
      </c>
      <c r="L40" s="85">
        <v>134893.26</v>
      </c>
      <c r="M40" s="85">
        <v>0</v>
      </c>
      <c r="N40" s="85">
        <v>0</v>
      </c>
      <c r="O40" s="85">
        <v>0</v>
      </c>
      <c r="P40" s="58">
        <f t="shared" ref="P40:P70" si="5">ROUND(L40-N40-O40,2)</f>
        <v>134893.26</v>
      </c>
      <c r="Q40" s="58">
        <f t="shared" ref="Q40:Q70" si="6">L40/J40</f>
        <v>130.28130191230443</v>
      </c>
      <c r="R40" s="85">
        <v>18760.490000000002</v>
      </c>
      <c r="S40" s="86">
        <v>44196</v>
      </c>
    </row>
    <row r="41" spans="1:19" s="3" customFormat="1" ht="12.75" hidden="1" customHeight="1" x14ac:dyDescent="0.25">
      <c r="A41" s="25">
        <v>581</v>
      </c>
      <c r="B41" s="40" t="s">
        <v>759</v>
      </c>
      <c r="C41" s="84">
        <v>1994</v>
      </c>
      <c r="D41" s="40"/>
      <c r="E41" s="40" t="s">
        <v>277</v>
      </c>
      <c r="F41" s="40" t="s">
        <v>288</v>
      </c>
      <c r="G41" s="84">
        <v>4</v>
      </c>
      <c r="H41" s="84">
        <v>1</v>
      </c>
      <c r="I41" s="85">
        <v>1781.3</v>
      </c>
      <c r="J41" s="85">
        <v>1034.0999999999999</v>
      </c>
      <c r="K41" s="40">
        <v>65</v>
      </c>
      <c r="L41" s="85">
        <v>134016.53</v>
      </c>
      <c r="M41" s="85">
        <v>0</v>
      </c>
      <c r="N41" s="85">
        <v>0</v>
      </c>
      <c r="O41" s="85">
        <v>0</v>
      </c>
      <c r="P41" s="58">
        <f t="shared" si="5"/>
        <v>134016.53</v>
      </c>
      <c r="Q41" s="58">
        <f t="shared" si="6"/>
        <v>129.59726332076204</v>
      </c>
      <c r="R41" s="85">
        <v>18760.490000000002</v>
      </c>
      <c r="S41" s="86">
        <v>44196</v>
      </c>
    </row>
    <row r="42" spans="1:19" s="3" customFormat="1" ht="12.75" hidden="1" customHeight="1" x14ac:dyDescent="0.25">
      <c r="A42" s="25">
        <v>582</v>
      </c>
      <c r="B42" s="40" t="s">
        <v>760</v>
      </c>
      <c r="C42" s="84">
        <v>1994</v>
      </c>
      <c r="D42" s="40"/>
      <c r="E42" s="40" t="s">
        <v>277</v>
      </c>
      <c r="F42" s="90" t="s">
        <v>978</v>
      </c>
      <c r="G42" s="84">
        <v>5</v>
      </c>
      <c r="H42" s="84">
        <v>12</v>
      </c>
      <c r="I42" s="85">
        <v>12063.7</v>
      </c>
      <c r="J42" s="85">
        <v>10527.9</v>
      </c>
      <c r="K42" s="40">
        <v>575</v>
      </c>
      <c r="L42" s="85">
        <v>510209.9</v>
      </c>
      <c r="M42" s="85">
        <v>0</v>
      </c>
      <c r="N42" s="85">
        <v>0</v>
      </c>
      <c r="O42" s="85">
        <v>0</v>
      </c>
      <c r="P42" s="58">
        <f t="shared" si="5"/>
        <v>510209.9</v>
      </c>
      <c r="Q42" s="58">
        <f t="shared" si="6"/>
        <v>48.462646871645823</v>
      </c>
      <c r="R42" s="92">
        <v>14502.54</v>
      </c>
      <c r="S42" s="86">
        <v>44196</v>
      </c>
    </row>
    <row r="43" spans="1:19" s="3" customFormat="1" ht="12.75" hidden="1" customHeight="1" x14ac:dyDescent="0.25">
      <c r="A43" s="25">
        <v>583</v>
      </c>
      <c r="B43" s="40" t="s">
        <v>247</v>
      </c>
      <c r="C43" s="84">
        <v>1991</v>
      </c>
      <c r="D43" s="40"/>
      <c r="E43" s="40" t="s">
        <v>277</v>
      </c>
      <c r="F43" s="90" t="s">
        <v>978</v>
      </c>
      <c r="G43" s="84">
        <v>5</v>
      </c>
      <c r="H43" s="84">
        <v>6</v>
      </c>
      <c r="I43" s="85">
        <v>5842.34</v>
      </c>
      <c r="J43" s="85">
        <v>5089.6000000000004</v>
      </c>
      <c r="K43" s="40">
        <v>250</v>
      </c>
      <c r="L43" s="85">
        <v>54422.080000000002</v>
      </c>
      <c r="M43" s="85">
        <v>0</v>
      </c>
      <c r="N43" s="85">
        <v>0</v>
      </c>
      <c r="O43" s="85">
        <v>0</v>
      </c>
      <c r="P43" s="58">
        <f t="shared" si="5"/>
        <v>54422.080000000002</v>
      </c>
      <c r="Q43" s="58">
        <f t="shared" si="6"/>
        <v>10.692801005972964</v>
      </c>
      <c r="R43" s="92">
        <v>14502.54</v>
      </c>
      <c r="S43" s="86">
        <v>44196</v>
      </c>
    </row>
    <row r="44" spans="1:19" s="3" customFormat="1" ht="12.75" hidden="1" customHeight="1" x14ac:dyDescent="0.25">
      <c r="A44" s="25">
        <v>584</v>
      </c>
      <c r="B44" s="40" t="s">
        <v>761</v>
      </c>
      <c r="C44" s="84">
        <v>1992</v>
      </c>
      <c r="D44" s="40"/>
      <c r="E44" s="40" t="s">
        <v>277</v>
      </c>
      <c r="F44" s="90" t="s">
        <v>978</v>
      </c>
      <c r="G44" s="84">
        <v>5</v>
      </c>
      <c r="H44" s="84">
        <v>6</v>
      </c>
      <c r="I44" s="85">
        <v>5674.9</v>
      </c>
      <c r="J44" s="85">
        <v>5056.8</v>
      </c>
      <c r="K44" s="40">
        <v>270</v>
      </c>
      <c r="L44" s="85">
        <v>338215.42</v>
      </c>
      <c r="M44" s="85">
        <v>0</v>
      </c>
      <c r="N44" s="85">
        <v>0</v>
      </c>
      <c r="O44" s="85">
        <v>0</v>
      </c>
      <c r="P44" s="58">
        <f t="shared" si="5"/>
        <v>338215.42</v>
      </c>
      <c r="Q44" s="58">
        <f t="shared" si="6"/>
        <v>66.883289827558926</v>
      </c>
      <c r="R44" s="92">
        <v>14502.54</v>
      </c>
      <c r="S44" s="86">
        <v>44196</v>
      </c>
    </row>
    <row r="45" spans="1:19" s="3" customFormat="1" ht="12.75" hidden="1" customHeight="1" x14ac:dyDescent="0.25">
      <c r="A45" s="25">
        <v>585</v>
      </c>
      <c r="B45" s="40" t="s">
        <v>762</v>
      </c>
      <c r="C45" s="84">
        <v>1989</v>
      </c>
      <c r="D45" s="40"/>
      <c r="E45" s="40" t="s">
        <v>277</v>
      </c>
      <c r="F45" s="90" t="s">
        <v>978</v>
      </c>
      <c r="G45" s="84">
        <v>5</v>
      </c>
      <c r="H45" s="84">
        <v>6</v>
      </c>
      <c r="I45" s="85">
        <v>5758.1</v>
      </c>
      <c r="J45" s="85">
        <v>5134.46</v>
      </c>
      <c r="K45" s="40">
        <v>290</v>
      </c>
      <c r="L45" s="85">
        <v>338215.42</v>
      </c>
      <c r="M45" s="85">
        <v>0</v>
      </c>
      <c r="N45" s="85">
        <v>0</v>
      </c>
      <c r="O45" s="85">
        <v>0</v>
      </c>
      <c r="P45" s="58">
        <f t="shared" si="5"/>
        <v>338215.42</v>
      </c>
      <c r="Q45" s="58">
        <f t="shared" si="6"/>
        <v>65.871663232355488</v>
      </c>
      <c r="R45" s="92">
        <v>14502.54</v>
      </c>
      <c r="S45" s="86">
        <v>44196</v>
      </c>
    </row>
    <row r="46" spans="1:19" s="3" customFormat="1" ht="12.75" hidden="1" customHeight="1" x14ac:dyDescent="0.25">
      <c r="A46" s="25">
        <v>586</v>
      </c>
      <c r="B46" s="40" t="s">
        <v>763</v>
      </c>
      <c r="C46" s="84">
        <v>1991</v>
      </c>
      <c r="D46" s="40"/>
      <c r="E46" s="40" t="s">
        <v>277</v>
      </c>
      <c r="F46" s="90" t="s">
        <v>978</v>
      </c>
      <c r="G46" s="84">
        <v>5</v>
      </c>
      <c r="H46" s="84">
        <v>10</v>
      </c>
      <c r="I46" s="85">
        <v>9320.5</v>
      </c>
      <c r="J46" s="85">
        <v>8241.2000000000007</v>
      </c>
      <c r="K46" s="40">
        <v>480</v>
      </c>
      <c r="L46" s="85">
        <v>436899.64</v>
      </c>
      <c r="M46" s="85">
        <v>0</v>
      </c>
      <c r="N46" s="85">
        <v>0</v>
      </c>
      <c r="O46" s="85">
        <v>0</v>
      </c>
      <c r="P46" s="58">
        <f t="shared" si="5"/>
        <v>436899.64</v>
      </c>
      <c r="Q46" s="58">
        <f t="shared" si="6"/>
        <v>53.014080473717414</v>
      </c>
      <c r="R46" s="92">
        <v>14502.54</v>
      </c>
      <c r="S46" s="86">
        <v>44196</v>
      </c>
    </row>
    <row r="47" spans="1:19" s="3" customFormat="1" ht="12.75" hidden="1" customHeight="1" x14ac:dyDescent="0.25">
      <c r="A47" s="25">
        <v>587</v>
      </c>
      <c r="B47" s="40" t="s">
        <v>764</v>
      </c>
      <c r="C47" s="84">
        <v>1992</v>
      </c>
      <c r="D47" s="40"/>
      <c r="E47" s="40" t="s">
        <v>277</v>
      </c>
      <c r="F47" s="90" t="s">
        <v>978</v>
      </c>
      <c r="G47" s="84">
        <v>5</v>
      </c>
      <c r="H47" s="84">
        <v>6</v>
      </c>
      <c r="I47" s="85">
        <v>5698</v>
      </c>
      <c r="J47" s="85">
        <v>5055.3999999999996</v>
      </c>
      <c r="K47" s="40">
        <v>290</v>
      </c>
      <c r="L47" s="85">
        <v>338802.01</v>
      </c>
      <c r="M47" s="85">
        <v>0</v>
      </c>
      <c r="N47" s="85">
        <v>0</v>
      </c>
      <c r="O47" s="85">
        <v>0</v>
      </c>
      <c r="P47" s="58">
        <f t="shared" si="5"/>
        <v>338802.01</v>
      </c>
      <c r="Q47" s="58">
        <f t="shared" si="6"/>
        <v>67.017844285318674</v>
      </c>
      <c r="R47" s="92">
        <v>14502.54</v>
      </c>
      <c r="S47" s="86">
        <v>44196</v>
      </c>
    </row>
    <row r="48" spans="1:19" s="3" customFormat="1" ht="12.75" hidden="1" customHeight="1" x14ac:dyDescent="0.25">
      <c r="A48" s="25">
        <v>588</v>
      </c>
      <c r="B48" s="40" t="s">
        <v>765</v>
      </c>
      <c r="C48" s="84">
        <v>1992</v>
      </c>
      <c r="D48" s="40"/>
      <c r="E48" s="40" t="s">
        <v>277</v>
      </c>
      <c r="F48" s="90" t="s">
        <v>978</v>
      </c>
      <c r="G48" s="84">
        <v>5</v>
      </c>
      <c r="H48" s="84">
        <v>6</v>
      </c>
      <c r="I48" s="85">
        <v>5663.1</v>
      </c>
      <c r="J48" s="85">
        <v>5063.1000000000004</v>
      </c>
      <c r="K48" s="40">
        <v>290</v>
      </c>
      <c r="L48" s="85">
        <v>337915.78</v>
      </c>
      <c r="M48" s="85">
        <v>0</v>
      </c>
      <c r="N48" s="85">
        <v>0</v>
      </c>
      <c r="O48" s="85">
        <v>0</v>
      </c>
      <c r="P48" s="58">
        <f t="shared" si="5"/>
        <v>337915.78</v>
      </c>
      <c r="Q48" s="58">
        <f t="shared" si="6"/>
        <v>66.740886018447199</v>
      </c>
      <c r="R48" s="92">
        <v>14502.54</v>
      </c>
      <c r="S48" s="86">
        <v>44196</v>
      </c>
    </row>
    <row r="49" spans="1:19" s="3" customFormat="1" ht="12.75" hidden="1" customHeight="1" x14ac:dyDescent="0.25">
      <c r="A49" s="25">
        <v>589</v>
      </c>
      <c r="B49" s="40" t="s">
        <v>284</v>
      </c>
      <c r="C49" s="84">
        <v>1993</v>
      </c>
      <c r="D49" s="40"/>
      <c r="E49" s="40" t="s">
        <v>277</v>
      </c>
      <c r="F49" s="90" t="s">
        <v>978</v>
      </c>
      <c r="G49" s="84">
        <v>5</v>
      </c>
      <c r="H49" s="84">
        <v>8</v>
      </c>
      <c r="I49" s="85">
        <v>7552.8</v>
      </c>
      <c r="J49" s="85">
        <v>6698.6</v>
      </c>
      <c r="K49" s="40">
        <v>380</v>
      </c>
      <c r="L49" s="85">
        <v>16522763.01</v>
      </c>
      <c r="M49" s="85">
        <v>0</v>
      </c>
      <c r="N49" s="85">
        <v>0</v>
      </c>
      <c r="O49" s="85">
        <v>0</v>
      </c>
      <c r="P49" s="58">
        <f t="shared" si="5"/>
        <v>16522763.01</v>
      </c>
      <c r="Q49" s="58">
        <f t="shared" si="6"/>
        <v>2466.5994401815301</v>
      </c>
      <c r="R49" s="92">
        <v>14502.54</v>
      </c>
      <c r="S49" s="86">
        <v>44196</v>
      </c>
    </row>
    <row r="50" spans="1:19" s="3" customFormat="1" ht="12.75" hidden="1" customHeight="1" x14ac:dyDescent="0.25">
      <c r="A50" s="25">
        <v>590</v>
      </c>
      <c r="B50" s="40" t="s">
        <v>766</v>
      </c>
      <c r="C50" s="84">
        <v>1993</v>
      </c>
      <c r="D50" s="40"/>
      <c r="E50" s="40" t="s">
        <v>277</v>
      </c>
      <c r="F50" s="90" t="s">
        <v>978</v>
      </c>
      <c r="G50" s="84">
        <v>5</v>
      </c>
      <c r="H50" s="84">
        <v>6</v>
      </c>
      <c r="I50" s="85">
        <v>5732.6</v>
      </c>
      <c r="J50" s="85">
        <v>5089.7299999999996</v>
      </c>
      <c r="K50" s="40">
        <v>286</v>
      </c>
      <c r="L50" s="85">
        <v>340723.85</v>
      </c>
      <c r="M50" s="85">
        <v>0</v>
      </c>
      <c r="N50" s="85">
        <v>0</v>
      </c>
      <c r="O50" s="85">
        <v>0</v>
      </c>
      <c r="P50" s="58">
        <f t="shared" si="5"/>
        <v>340723.85</v>
      </c>
      <c r="Q50" s="58">
        <f t="shared" si="6"/>
        <v>66.943403677601765</v>
      </c>
      <c r="R50" s="92">
        <v>14502.54</v>
      </c>
      <c r="S50" s="86">
        <v>44196</v>
      </c>
    </row>
    <row r="51" spans="1:19" s="3" customFormat="1" ht="12.75" hidden="1" customHeight="1" x14ac:dyDescent="0.25">
      <c r="A51" s="25">
        <v>591</v>
      </c>
      <c r="B51" s="90" t="s">
        <v>1228</v>
      </c>
      <c r="C51" s="98">
        <v>1987</v>
      </c>
      <c r="D51" s="94"/>
      <c r="E51" s="53" t="s">
        <v>277</v>
      </c>
      <c r="F51" s="90" t="s">
        <v>978</v>
      </c>
      <c r="G51" s="94">
        <v>5</v>
      </c>
      <c r="H51" s="94">
        <v>4</v>
      </c>
      <c r="I51" s="100">
        <v>3861.8</v>
      </c>
      <c r="J51" s="100">
        <v>3486.5</v>
      </c>
      <c r="K51" s="101">
        <v>190</v>
      </c>
      <c r="L51" s="92">
        <v>4398513.75</v>
      </c>
      <c r="M51" s="85">
        <v>0</v>
      </c>
      <c r="N51" s="85">
        <v>0</v>
      </c>
      <c r="O51" s="85">
        <v>0</v>
      </c>
      <c r="P51" s="58">
        <f t="shared" si="5"/>
        <v>4398513.75</v>
      </c>
      <c r="Q51" s="58">
        <f t="shared" si="6"/>
        <v>1261.5843252545533</v>
      </c>
      <c r="R51" s="92">
        <v>14502.54</v>
      </c>
      <c r="S51" s="86">
        <v>44196</v>
      </c>
    </row>
    <row r="52" spans="1:19" s="3" customFormat="1" ht="12.75" hidden="1" customHeight="1" x14ac:dyDescent="0.25">
      <c r="A52" s="25">
        <v>592</v>
      </c>
      <c r="B52" s="90" t="s">
        <v>1229</v>
      </c>
      <c r="C52" s="98">
        <v>1988</v>
      </c>
      <c r="D52" s="94"/>
      <c r="E52" s="53" t="s">
        <v>277</v>
      </c>
      <c r="F52" s="90" t="s">
        <v>978</v>
      </c>
      <c r="G52" s="94">
        <v>5</v>
      </c>
      <c r="H52" s="94">
        <v>6</v>
      </c>
      <c r="I52" s="100">
        <v>5753.8</v>
      </c>
      <c r="J52" s="100">
        <v>5116.1000000000004</v>
      </c>
      <c r="K52" s="101">
        <v>282</v>
      </c>
      <c r="L52" s="92">
        <v>19318518.649999999</v>
      </c>
      <c r="M52" s="85">
        <v>0</v>
      </c>
      <c r="N52" s="85">
        <v>0</v>
      </c>
      <c r="O52" s="85">
        <v>0</v>
      </c>
      <c r="P52" s="58">
        <f t="shared" si="5"/>
        <v>19318518.649999999</v>
      </c>
      <c r="Q52" s="58">
        <f t="shared" si="6"/>
        <v>3776.024442446394</v>
      </c>
      <c r="R52" s="92">
        <v>14502.54</v>
      </c>
      <c r="S52" s="86">
        <v>44196</v>
      </c>
    </row>
    <row r="53" spans="1:19" s="3" customFormat="1" ht="12.75" hidden="1" customHeight="1" x14ac:dyDescent="0.25">
      <c r="A53" s="25">
        <v>593</v>
      </c>
      <c r="B53" s="40" t="s">
        <v>228</v>
      </c>
      <c r="C53" s="84">
        <v>1989</v>
      </c>
      <c r="D53" s="40"/>
      <c r="E53" s="40" t="s">
        <v>277</v>
      </c>
      <c r="F53" s="90" t="s">
        <v>978</v>
      </c>
      <c r="G53" s="84">
        <v>5</v>
      </c>
      <c r="H53" s="84">
        <v>10</v>
      </c>
      <c r="I53" s="85">
        <v>9328.7000000000007</v>
      </c>
      <c r="J53" s="85">
        <v>8288.7999999999993</v>
      </c>
      <c r="K53" s="40">
        <v>480</v>
      </c>
      <c r="L53" s="85">
        <v>29553765.84</v>
      </c>
      <c r="M53" s="85">
        <v>0</v>
      </c>
      <c r="N53" s="85">
        <v>0</v>
      </c>
      <c r="O53" s="85">
        <v>0</v>
      </c>
      <c r="P53" s="58">
        <f t="shared" si="5"/>
        <v>29553765.84</v>
      </c>
      <c r="Q53" s="58">
        <f t="shared" si="6"/>
        <v>3565.5059646752247</v>
      </c>
      <c r="R53" s="92">
        <v>14502.54</v>
      </c>
      <c r="S53" s="86">
        <v>44196</v>
      </c>
    </row>
    <row r="54" spans="1:19" s="3" customFormat="1" ht="12.75" hidden="1" customHeight="1" x14ac:dyDescent="0.25">
      <c r="A54" s="25">
        <v>594</v>
      </c>
      <c r="B54" s="90" t="s">
        <v>1230</v>
      </c>
      <c r="C54" s="98">
        <v>1989</v>
      </c>
      <c r="D54" s="94"/>
      <c r="E54" s="53" t="s">
        <v>277</v>
      </c>
      <c r="F54" s="90" t="s">
        <v>978</v>
      </c>
      <c r="G54" s="94">
        <v>5</v>
      </c>
      <c r="H54" s="94">
        <v>6</v>
      </c>
      <c r="I54" s="100">
        <v>5695.4</v>
      </c>
      <c r="J54" s="100">
        <v>5095.8</v>
      </c>
      <c r="K54" s="101">
        <v>290</v>
      </c>
      <c r="L54" s="92">
        <v>15173826.970000001</v>
      </c>
      <c r="M54" s="85">
        <v>0</v>
      </c>
      <c r="N54" s="85">
        <v>0</v>
      </c>
      <c r="O54" s="85">
        <v>0</v>
      </c>
      <c r="P54" s="58">
        <f t="shared" si="5"/>
        <v>15173826.970000001</v>
      </c>
      <c r="Q54" s="58">
        <f t="shared" si="6"/>
        <v>2977.7124239569844</v>
      </c>
      <c r="R54" s="92">
        <v>14502.54</v>
      </c>
      <c r="S54" s="86">
        <v>44196</v>
      </c>
    </row>
    <row r="55" spans="1:19" s="3" customFormat="1" ht="12.75" hidden="1" customHeight="1" x14ac:dyDescent="0.25">
      <c r="A55" s="25">
        <v>595</v>
      </c>
      <c r="B55" s="40" t="s">
        <v>767</v>
      </c>
      <c r="C55" s="84">
        <v>1993</v>
      </c>
      <c r="D55" s="40"/>
      <c r="E55" s="40" t="s">
        <v>277</v>
      </c>
      <c r="F55" s="90" t="s">
        <v>978</v>
      </c>
      <c r="G55" s="84">
        <v>5</v>
      </c>
      <c r="H55" s="84">
        <v>6</v>
      </c>
      <c r="I55" s="85">
        <v>5764.2</v>
      </c>
      <c r="J55" s="85">
        <v>5048.5</v>
      </c>
      <c r="K55" s="40">
        <v>290</v>
      </c>
      <c r="L55" s="85">
        <v>341526.28</v>
      </c>
      <c r="M55" s="85">
        <v>0</v>
      </c>
      <c r="N55" s="85">
        <v>0</v>
      </c>
      <c r="O55" s="85">
        <v>0</v>
      </c>
      <c r="P55" s="58">
        <f t="shared" si="5"/>
        <v>341526.28</v>
      </c>
      <c r="Q55" s="58">
        <f t="shared" si="6"/>
        <v>67.649060116866409</v>
      </c>
      <c r="R55" s="92">
        <v>14502.54</v>
      </c>
      <c r="S55" s="86">
        <v>44196</v>
      </c>
    </row>
    <row r="56" spans="1:19" s="3" customFormat="1" ht="12.75" hidden="1" customHeight="1" x14ac:dyDescent="0.25">
      <c r="A56" s="25">
        <v>596</v>
      </c>
      <c r="B56" s="90" t="s">
        <v>1231</v>
      </c>
      <c r="C56" s="98">
        <v>1988</v>
      </c>
      <c r="D56" s="94"/>
      <c r="E56" s="53" t="s">
        <v>277</v>
      </c>
      <c r="F56" s="40" t="s">
        <v>303</v>
      </c>
      <c r="G56" s="94">
        <v>2</v>
      </c>
      <c r="H56" s="94">
        <v>2</v>
      </c>
      <c r="I56" s="100">
        <v>1024.7</v>
      </c>
      <c r="J56" s="100">
        <v>922.8</v>
      </c>
      <c r="K56" s="101">
        <v>41</v>
      </c>
      <c r="L56" s="92">
        <v>2643263.79</v>
      </c>
      <c r="M56" s="85">
        <v>0</v>
      </c>
      <c r="N56" s="85">
        <v>0</v>
      </c>
      <c r="O56" s="85">
        <v>0</v>
      </c>
      <c r="P56" s="58">
        <f t="shared" si="5"/>
        <v>2643263.79</v>
      </c>
      <c r="Q56" s="58">
        <f t="shared" si="6"/>
        <v>2864.3950910273084</v>
      </c>
      <c r="R56" s="85">
        <v>15380.69</v>
      </c>
      <c r="S56" s="86">
        <v>44196</v>
      </c>
    </row>
    <row r="57" spans="1:19" s="3" customFormat="1" ht="12.75" hidden="1" customHeight="1" x14ac:dyDescent="0.25">
      <c r="A57" s="25">
        <v>597</v>
      </c>
      <c r="B57" s="90" t="s">
        <v>1265</v>
      </c>
      <c r="C57" s="98">
        <v>1995</v>
      </c>
      <c r="D57" s="94"/>
      <c r="E57" s="53" t="s">
        <v>277</v>
      </c>
      <c r="F57" s="90" t="s">
        <v>288</v>
      </c>
      <c r="G57" s="94">
        <v>2</v>
      </c>
      <c r="H57" s="94">
        <v>4</v>
      </c>
      <c r="I57" s="100">
        <v>1253.4000000000001</v>
      </c>
      <c r="J57" s="100">
        <v>1117.3</v>
      </c>
      <c r="K57" s="101">
        <v>51</v>
      </c>
      <c r="L57" s="92">
        <v>6277168.9199999999</v>
      </c>
      <c r="M57" s="85">
        <v>0</v>
      </c>
      <c r="N57" s="85">
        <v>0</v>
      </c>
      <c r="O57" s="85">
        <v>0</v>
      </c>
      <c r="P57" s="58">
        <f t="shared" si="5"/>
        <v>6277168.9199999999</v>
      </c>
      <c r="Q57" s="95">
        <f t="shared" si="6"/>
        <v>5618.1588830215696</v>
      </c>
      <c r="R57" s="85">
        <v>18760.490000000002</v>
      </c>
      <c r="S57" s="86">
        <v>44196</v>
      </c>
    </row>
    <row r="58" spans="1:19" s="3" customFormat="1" ht="12.75" hidden="1" customHeight="1" x14ac:dyDescent="0.25">
      <c r="A58" s="25">
        <v>598</v>
      </c>
      <c r="B58" s="90" t="s">
        <v>1266</v>
      </c>
      <c r="C58" s="98">
        <v>1993</v>
      </c>
      <c r="D58" s="94"/>
      <c r="E58" s="53" t="s">
        <v>277</v>
      </c>
      <c r="F58" s="90" t="s">
        <v>288</v>
      </c>
      <c r="G58" s="94">
        <v>2</v>
      </c>
      <c r="H58" s="94">
        <v>2</v>
      </c>
      <c r="I58" s="100">
        <v>585.70000000000005</v>
      </c>
      <c r="J58" s="100">
        <v>585.70000000000005</v>
      </c>
      <c r="K58" s="101">
        <v>12</v>
      </c>
      <c r="L58" s="92">
        <v>1793272.16</v>
      </c>
      <c r="M58" s="85">
        <v>0</v>
      </c>
      <c r="N58" s="85">
        <v>0</v>
      </c>
      <c r="O58" s="85">
        <v>0</v>
      </c>
      <c r="P58" s="58">
        <f t="shared" si="5"/>
        <v>1793272.16</v>
      </c>
      <c r="Q58" s="95">
        <f t="shared" si="6"/>
        <v>3061.7588526549425</v>
      </c>
      <c r="R58" s="85">
        <v>18760.490000000002</v>
      </c>
      <c r="S58" s="86">
        <v>44196</v>
      </c>
    </row>
    <row r="59" spans="1:19" s="3" customFormat="1" ht="12.75" hidden="1" customHeight="1" x14ac:dyDescent="0.25">
      <c r="A59" s="25">
        <v>599</v>
      </c>
      <c r="B59" s="90" t="s">
        <v>1267</v>
      </c>
      <c r="C59" s="98">
        <v>1999</v>
      </c>
      <c r="D59" s="94"/>
      <c r="E59" s="53" t="s">
        <v>277</v>
      </c>
      <c r="F59" s="90" t="s">
        <v>978</v>
      </c>
      <c r="G59" s="94">
        <v>3</v>
      </c>
      <c r="H59" s="94">
        <v>3</v>
      </c>
      <c r="I59" s="100">
        <v>1838</v>
      </c>
      <c r="J59" s="100">
        <v>1589.2</v>
      </c>
      <c r="K59" s="101">
        <v>53</v>
      </c>
      <c r="L59" s="92">
        <v>1893595.37</v>
      </c>
      <c r="M59" s="85">
        <v>0</v>
      </c>
      <c r="N59" s="85">
        <v>0</v>
      </c>
      <c r="O59" s="85">
        <v>0</v>
      </c>
      <c r="P59" s="58">
        <f t="shared" si="5"/>
        <v>1893595.37</v>
      </c>
      <c r="Q59" s="95">
        <f t="shared" si="6"/>
        <v>1191.5400012584948</v>
      </c>
      <c r="R59" s="92">
        <v>14502.54</v>
      </c>
      <c r="S59" s="86">
        <v>44196</v>
      </c>
    </row>
    <row r="60" spans="1:19" s="3" customFormat="1" ht="12.75" hidden="1" customHeight="1" x14ac:dyDescent="0.25">
      <c r="A60" s="25">
        <v>600</v>
      </c>
      <c r="B60" s="90" t="s">
        <v>229</v>
      </c>
      <c r="C60" s="98">
        <v>2002</v>
      </c>
      <c r="D60" s="94"/>
      <c r="E60" s="53" t="s">
        <v>277</v>
      </c>
      <c r="F60" s="90" t="s">
        <v>288</v>
      </c>
      <c r="G60" s="94">
        <v>3</v>
      </c>
      <c r="H60" s="94">
        <v>5</v>
      </c>
      <c r="I60" s="100">
        <v>4157.3</v>
      </c>
      <c r="J60" s="100">
        <v>3725.2</v>
      </c>
      <c r="K60" s="101">
        <v>109</v>
      </c>
      <c r="L60" s="92">
        <v>4735884.01</v>
      </c>
      <c r="M60" s="85">
        <v>0</v>
      </c>
      <c r="N60" s="85">
        <v>0</v>
      </c>
      <c r="O60" s="85">
        <v>0</v>
      </c>
      <c r="P60" s="58">
        <f t="shared" si="5"/>
        <v>4735884.01</v>
      </c>
      <c r="Q60" s="95">
        <f t="shared" si="6"/>
        <v>1271.3099994631161</v>
      </c>
      <c r="R60" s="85">
        <v>18760.490000000002</v>
      </c>
      <c r="S60" s="86">
        <v>44196</v>
      </c>
    </row>
    <row r="61" spans="1:19" s="3" customFormat="1" ht="12.75" hidden="1" customHeight="1" x14ac:dyDescent="0.25">
      <c r="A61" s="25">
        <v>601</v>
      </c>
      <c r="B61" s="40" t="s">
        <v>768</v>
      </c>
      <c r="C61" s="84">
        <v>1993</v>
      </c>
      <c r="D61" s="40"/>
      <c r="E61" s="40" t="s">
        <v>277</v>
      </c>
      <c r="F61" s="40" t="s">
        <v>288</v>
      </c>
      <c r="G61" s="84">
        <v>4</v>
      </c>
      <c r="H61" s="84">
        <v>4</v>
      </c>
      <c r="I61" s="85">
        <v>3154.8</v>
      </c>
      <c r="J61" s="85">
        <v>2779.2</v>
      </c>
      <c r="K61" s="40">
        <v>138</v>
      </c>
      <c r="L61" s="85">
        <v>153130.95000000001</v>
      </c>
      <c r="M61" s="85">
        <v>0</v>
      </c>
      <c r="N61" s="85">
        <v>0</v>
      </c>
      <c r="O61" s="85">
        <v>0</v>
      </c>
      <c r="P61" s="58">
        <f t="shared" si="5"/>
        <v>153130.95000000001</v>
      </c>
      <c r="Q61" s="58">
        <f t="shared" si="6"/>
        <v>55.09893134715027</v>
      </c>
      <c r="R61" s="85">
        <v>18760.490000000002</v>
      </c>
      <c r="S61" s="86">
        <v>44196</v>
      </c>
    </row>
    <row r="62" spans="1:19" s="3" customFormat="1" ht="12.75" hidden="1" customHeight="1" x14ac:dyDescent="0.25">
      <c r="A62" s="25">
        <v>602</v>
      </c>
      <c r="B62" s="40" t="s">
        <v>769</v>
      </c>
      <c r="C62" s="84">
        <v>1993</v>
      </c>
      <c r="D62" s="40"/>
      <c r="E62" s="40" t="s">
        <v>277</v>
      </c>
      <c r="F62" s="90" t="s">
        <v>978</v>
      </c>
      <c r="G62" s="84">
        <v>3</v>
      </c>
      <c r="H62" s="84">
        <v>6</v>
      </c>
      <c r="I62" s="85">
        <v>3182</v>
      </c>
      <c r="J62" s="85">
        <v>2709.9</v>
      </c>
      <c r="K62" s="40">
        <v>187</v>
      </c>
      <c r="L62" s="85">
        <v>115277.23</v>
      </c>
      <c r="M62" s="85">
        <v>0</v>
      </c>
      <c r="N62" s="85">
        <v>0</v>
      </c>
      <c r="O62" s="85">
        <v>0</v>
      </c>
      <c r="P62" s="58">
        <f t="shared" si="5"/>
        <v>115277.23</v>
      </c>
      <c r="Q62" s="58">
        <f t="shared" si="6"/>
        <v>42.539292962839951</v>
      </c>
      <c r="R62" s="92">
        <v>14502.54</v>
      </c>
      <c r="S62" s="86">
        <v>44196</v>
      </c>
    </row>
    <row r="63" spans="1:19" s="3" customFormat="1" ht="12.75" hidden="1" customHeight="1" x14ac:dyDescent="0.25">
      <c r="A63" s="25">
        <v>603</v>
      </c>
      <c r="B63" s="90" t="s">
        <v>1055</v>
      </c>
      <c r="C63" s="93">
        <v>1984</v>
      </c>
      <c r="D63" s="90"/>
      <c r="E63" s="90" t="s">
        <v>277</v>
      </c>
      <c r="F63" s="90" t="s">
        <v>288</v>
      </c>
      <c r="G63" s="93">
        <v>2</v>
      </c>
      <c r="H63" s="93">
        <v>2</v>
      </c>
      <c r="I63" s="92">
        <v>790.2</v>
      </c>
      <c r="J63" s="92">
        <v>730.1</v>
      </c>
      <c r="K63" s="90">
        <v>50</v>
      </c>
      <c r="L63" s="92">
        <v>4347174</v>
      </c>
      <c r="M63" s="85">
        <v>0</v>
      </c>
      <c r="N63" s="85">
        <v>0</v>
      </c>
      <c r="O63" s="85">
        <v>0</v>
      </c>
      <c r="P63" s="58">
        <f t="shared" si="5"/>
        <v>4347174</v>
      </c>
      <c r="Q63" s="58">
        <f t="shared" si="6"/>
        <v>5954.2172305163676</v>
      </c>
      <c r="R63" s="85">
        <v>18760.490000000002</v>
      </c>
      <c r="S63" s="96">
        <v>44196</v>
      </c>
    </row>
    <row r="64" spans="1:19" s="3" customFormat="1" ht="12.75" hidden="1" customHeight="1" x14ac:dyDescent="0.25">
      <c r="A64" s="25">
        <v>604</v>
      </c>
      <c r="B64" s="40" t="s">
        <v>770</v>
      </c>
      <c r="C64" s="84">
        <v>1991</v>
      </c>
      <c r="D64" s="40"/>
      <c r="E64" s="40" t="s">
        <v>277</v>
      </c>
      <c r="F64" s="40" t="s">
        <v>288</v>
      </c>
      <c r="G64" s="84">
        <v>3</v>
      </c>
      <c r="H64" s="84">
        <v>3</v>
      </c>
      <c r="I64" s="85">
        <v>1378.6</v>
      </c>
      <c r="J64" s="85">
        <v>1264.7</v>
      </c>
      <c r="K64" s="40">
        <v>61</v>
      </c>
      <c r="L64" s="85">
        <v>228108.76</v>
      </c>
      <c r="M64" s="85">
        <v>0</v>
      </c>
      <c r="N64" s="85">
        <v>0</v>
      </c>
      <c r="O64" s="85">
        <v>0</v>
      </c>
      <c r="P64" s="58">
        <f t="shared" si="5"/>
        <v>228108.76</v>
      </c>
      <c r="Q64" s="58">
        <f t="shared" si="6"/>
        <v>180.36590495769747</v>
      </c>
      <c r="R64" s="85">
        <v>18760.490000000002</v>
      </c>
      <c r="S64" s="86">
        <v>44196</v>
      </c>
    </row>
    <row r="65" spans="1:19" s="3" customFormat="1" ht="12.75" hidden="1" customHeight="1" x14ac:dyDescent="0.25">
      <c r="A65" s="25">
        <v>605</v>
      </c>
      <c r="B65" s="40" t="s">
        <v>772</v>
      </c>
      <c r="C65" s="84">
        <v>1992</v>
      </c>
      <c r="D65" s="40"/>
      <c r="E65" s="40" t="s">
        <v>277</v>
      </c>
      <c r="F65" s="40" t="s">
        <v>288</v>
      </c>
      <c r="G65" s="84">
        <v>2</v>
      </c>
      <c r="H65" s="84">
        <v>4</v>
      </c>
      <c r="I65" s="85">
        <v>1339.1</v>
      </c>
      <c r="J65" s="85">
        <v>1203.3</v>
      </c>
      <c r="K65" s="40">
        <v>63</v>
      </c>
      <c r="L65" s="85">
        <v>72998.210000000006</v>
      </c>
      <c r="M65" s="85">
        <v>0</v>
      </c>
      <c r="N65" s="85">
        <v>0</v>
      </c>
      <c r="O65" s="85">
        <v>0</v>
      </c>
      <c r="P65" s="58">
        <f t="shared" si="5"/>
        <v>72998.210000000006</v>
      </c>
      <c r="Q65" s="58">
        <f t="shared" si="6"/>
        <v>60.665012881243257</v>
      </c>
      <c r="R65" s="85">
        <v>18760.490000000002</v>
      </c>
      <c r="S65" s="86">
        <v>44196</v>
      </c>
    </row>
    <row r="66" spans="1:19" s="3" customFormat="1" ht="12.75" hidden="1" customHeight="1" x14ac:dyDescent="0.25">
      <c r="A66" s="25">
        <v>606</v>
      </c>
      <c r="B66" s="40" t="s">
        <v>773</v>
      </c>
      <c r="C66" s="84">
        <v>1992</v>
      </c>
      <c r="D66" s="40"/>
      <c r="E66" s="40" t="s">
        <v>277</v>
      </c>
      <c r="F66" s="90" t="s">
        <v>978</v>
      </c>
      <c r="G66" s="84">
        <v>3</v>
      </c>
      <c r="H66" s="84">
        <v>2</v>
      </c>
      <c r="I66" s="85">
        <v>1289.4000000000001</v>
      </c>
      <c r="J66" s="85">
        <v>1126.7</v>
      </c>
      <c r="K66" s="40">
        <v>70</v>
      </c>
      <c r="L66" s="85">
        <v>109298.59</v>
      </c>
      <c r="M66" s="85">
        <v>0</v>
      </c>
      <c r="N66" s="85">
        <v>0</v>
      </c>
      <c r="O66" s="85">
        <v>0</v>
      </c>
      <c r="P66" s="58">
        <f t="shared" si="5"/>
        <v>109298.59</v>
      </c>
      <c r="Q66" s="58">
        <f t="shared" si="6"/>
        <v>97.007712789562433</v>
      </c>
      <c r="R66" s="92">
        <v>14502.54</v>
      </c>
      <c r="S66" s="86">
        <v>44196</v>
      </c>
    </row>
    <row r="67" spans="1:19" s="3" customFormat="1" ht="12.75" hidden="1" customHeight="1" x14ac:dyDescent="0.25">
      <c r="A67" s="25">
        <v>607</v>
      </c>
      <c r="B67" s="40" t="s">
        <v>774</v>
      </c>
      <c r="C67" s="84">
        <v>1991</v>
      </c>
      <c r="D67" s="40"/>
      <c r="E67" s="40" t="s">
        <v>277</v>
      </c>
      <c r="F67" s="40" t="s">
        <v>288</v>
      </c>
      <c r="G67" s="84">
        <v>3</v>
      </c>
      <c r="H67" s="84">
        <v>2</v>
      </c>
      <c r="I67" s="85">
        <v>1180.3</v>
      </c>
      <c r="J67" s="85">
        <v>1054.4000000000001</v>
      </c>
      <c r="K67" s="40">
        <v>56</v>
      </c>
      <c r="L67" s="85">
        <v>105348.01</v>
      </c>
      <c r="M67" s="85">
        <v>0</v>
      </c>
      <c r="N67" s="85">
        <v>0</v>
      </c>
      <c r="O67" s="85">
        <v>0</v>
      </c>
      <c r="P67" s="58">
        <f t="shared" si="5"/>
        <v>105348.01</v>
      </c>
      <c r="Q67" s="58">
        <f t="shared" si="6"/>
        <v>99.912756069802711</v>
      </c>
      <c r="R67" s="85">
        <v>18760.490000000002</v>
      </c>
      <c r="S67" s="86">
        <v>44196</v>
      </c>
    </row>
    <row r="68" spans="1:19" s="3" customFormat="1" ht="12.75" hidden="1" customHeight="1" x14ac:dyDescent="0.25">
      <c r="A68" s="25">
        <v>608</v>
      </c>
      <c r="B68" s="40" t="s">
        <v>775</v>
      </c>
      <c r="C68" s="84">
        <v>1992</v>
      </c>
      <c r="D68" s="40"/>
      <c r="E68" s="40" t="s">
        <v>277</v>
      </c>
      <c r="F68" s="90" t="s">
        <v>978</v>
      </c>
      <c r="G68" s="84">
        <v>3</v>
      </c>
      <c r="H68" s="84">
        <v>3</v>
      </c>
      <c r="I68" s="85">
        <v>2399.3000000000002</v>
      </c>
      <c r="J68" s="85">
        <v>2077.4</v>
      </c>
      <c r="K68" s="40">
        <v>111</v>
      </c>
      <c r="L68" s="85">
        <v>129972.95</v>
      </c>
      <c r="M68" s="85">
        <v>0</v>
      </c>
      <c r="N68" s="85">
        <v>0</v>
      </c>
      <c r="O68" s="85">
        <v>0</v>
      </c>
      <c r="P68" s="58">
        <f t="shared" si="5"/>
        <v>129972.95</v>
      </c>
      <c r="Q68" s="58">
        <f t="shared" si="6"/>
        <v>62.565201694425717</v>
      </c>
      <c r="R68" s="92">
        <v>14502.54</v>
      </c>
      <c r="S68" s="86">
        <v>44196</v>
      </c>
    </row>
    <row r="69" spans="1:19" s="3" customFormat="1" ht="12.75" hidden="1" customHeight="1" x14ac:dyDescent="0.25">
      <c r="A69" s="25">
        <v>609</v>
      </c>
      <c r="B69" s="40" t="s">
        <v>776</v>
      </c>
      <c r="C69" s="84">
        <v>1994</v>
      </c>
      <c r="D69" s="40"/>
      <c r="E69" s="40" t="s">
        <v>277</v>
      </c>
      <c r="F69" s="40" t="s">
        <v>288</v>
      </c>
      <c r="G69" s="84">
        <v>2</v>
      </c>
      <c r="H69" s="84">
        <v>4</v>
      </c>
      <c r="I69" s="85">
        <v>1286.4000000000001</v>
      </c>
      <c r="J69" s="85">
        <v>1142.2</v>
      </c>
      <c r="K69" s="40">
        <v>81</v>
      </c>
      <c r="L69" s="85">
        <v>72294.67</v>
      </c>
      <c r="M69" s="85">
        <v>0</v>
      </c>
      <c r="N69" s="85">
        <v>0</v>
      </c>
      <c r="O69" s="85">
        <v>0</v>
      </c>
      <c r="P69" s="58">
        <f t="shared" si="5"/>
        <v>72294.67</v>
      </c>
      <c r="Q69" s="58">
        <f t="shared" si="6"/>
        <v>63.294230432498679</v>
      </c>
      <c r="R69" s="85">
        <v>18760.490000000002</v>
      </c>
      <c r="S69" s="86">
        <v>44196</v>
      </c>
    </row>
    <row r="70" spans="1:19" s="3" customFormat="1" ht="12.75" hidden="1" customHeight="1" x14ac:dyDescent="0.25">
      <c r="A70" s="25">
        <v>610</v>
      </c>
      <c r="B70" s="40" t="s">
        <v>777</v>
      </c>
      <c r="C70" s="40">
        <v>1996</v>
      </c>
      <c r="D70" s="40"/>
      <c r="E70" s="40" t="s">
        <v>277</v>
      </c>
      <c r="F70" s="40" t="s">
        <v>288</v>
      </c>
      <c r="G70" s="84">
        <v>3</v>
      </c>
      <c r="H70" s="84">
        <v>3</v>
      </c>
      <c r="I70" s="85">
        <v>1730.9</v>
      </c>
      <c r="J70" s="85">
        <v>1514.1</v>
      </c>
      <c r="K70" s="40">
        <v>96</v>
      </c>
      <c r="L70" s="85">
        <v>4858335.22</v>
      </c>
      <c r="M70" s="85">
        <v>0</v>
      </c>
      <c r="N70" s="85">
        <v>0</v>
      </c>
      <c r="O70" s="85">
        <v>0</v>
      </c>
      <c r="P70" s="58">
        <f t="shared" si="5"/>
        <v>4858335.22</v>
      </c>
      <c r="Q70" s="58">
        <f t="shared" si="6"/>
        <v>3208.7281025031371</v>
      </c>
      <c r="R70" s="85">
        <v>18760.490000000002</v>
      </c>
      <c r="S70" s="86">
        <v>44196</v>
      </c>
    </row>
    <row r="71" spans="1:19" s="3" customFormat="1" ht="12.75" hidden="1" customHeight="1" x14ac:dyDescent="0.25">
      <c r="A71" s="25">
        <v>611</v>
      </c>
      <c r="B71" s="90" t="s">
        <v>1248</v>
      </c>
      <c r="C71" s="98">
        <v>1988</v>
      </c>
      <c r="D71" s="94"/>
      <c r="E71" s="53" t="s">
        <v>277</v>
      </c>
      <c r="F71" s="40" t="s">
        <v>288</v>
      </c>
      <c r="G71" s="94">
        <v>2</v>
      </c>
      <c r="H71" s="94">
        <v>2</v>
      </c>
      <c r="I71" s="100">
        <v>791.6</v>
      </c>
      <c r="J71" s="100">
        <v>722</v>
      </c>
      <c r="K71" s="101">
        <v>62</v>
      </c>
      <c r="L71" s="92">
        <v>3897032.31</v>
      </c>
      <c r="M71" s="85">
        <v>0</v>
      </c>
      <c r="N71" s="85">
        <v>0</v>
      </c>
      <c r="O71" s="85">
        <v>0</v>
      </c>
      <c r="P71" s="58">
        <f t="shared" ref="P71:P101" si="7">ROUND(L71-N71-O71,2)</f>
        <v>3897032.31</v>
      </c>
      <c r="Q71" s="58">
        <f t="shared" ref="Q71:Q103" si="8">L71/J71</f>
        <v>5397.5516759002767</v>
      </c>
      <c r="R71" s="85">
        <v>18760.490000000002</v>
      </c>
      <c r="S71" s="86">
        <v>44196</v>
      </c>
    </row>
    <row r="72" spans="1:19" s="3" customFormat="1" ht="12.75" hidden="1" customHeight="1" x14ac:dyDescent="0.25">
      <c r="A72" s="25">
        <v>612</v>
      </c>
      <c r="B72" s="90" t="s">
        <v>1268</v>
      </c>
      <c r="C72" s="98">
        <v>1987</v>
      </c>
      <c r="D72" s="94"/>
      <c r="E72" s="53" t="s">
        <v>277</v>
      </c>
      <c r="F72" s="40" t="s">
        <v>288</v>
      </c>
      <c r="G72" s="94">
        <v>2</v>
      </c>
      <c r="H72" s="94">
        <v>2</v>
      </c>
      <c r="I72" s="100">
        <v>782.9</v>
      </c>
      <c r="J72" s="100">
        <v>716.2</v>
      </c>
      <c r="K72" s="101">
        <v>34</v>
      </c>
      <c r="L72" s="92">
        <v>3181108.91</v>
      </c>
      <c r="M72" s="85">
        <v>0</v>
      </c>
      <c r="N72" s="85">
        <v>0</v>
      </c>
      <c r="O72" s="85">
        <v>0</v>
      </c>
      <c r="P72" s="58">
        <f t="shared" si="7"/>
        <v>3181108.91</v>
      </c>
      <c r="Q72" s="95">
        <f t="shared" si="8"/>
        <v>4441.6488550684162</v>
      </c>
      <c r="R72" s="85">
        <v>18760.490000000002</v>
      </c>
      <c r="S72" s="86">
        <v>44196</v>
      </c>
    </row>
    <row r="73" spans="1:19" s="3" customFormat="1" ht="12.75" hidden="1" customHeight="1" x14ac:dyDescent="0.25">
      <c r="A73" s="25">
        <v>613</v>
      </c>
      <c r="B73" s="40" t="s">
        <v>230</v>
      </c>
      <c r="C73" s="84">
        <v>1989</v>
      </c>
      <c r="D73" s="40"/>
      <c r="E73" s="40" t="s">
        <v>277</v>
      </c>
      <c r="F73" s="40" t="s">
        <v>288</v>
      </c>
      <c r="G73" s="84">
        <v>3</v>
      </c>
      <c r="H73" s="84">
        <v>2</v>
      </c>
      <c r="I73" s="85">
        <v>1154.5999999999999</v>
      </c>
      <c r="J73" s="85">
        <v>1121.3</v>
      </c>
      <c r="K73" s="40">
        <v>42</v>
      </c>
      <c r="L73" s="85">
        <v>3481202.29</v>
      </c>
      <c r="M73" s="85">
        <v>0</v>
      </c>
      <c r="N73" s="85">
        <v>0</v>
      </c>
      <c r="O73" s="85">
        <v>0</v>
      </c>
      <c r="P73" s="58">
        <f t="shared" si="7"/>
        <v>3481202.29</v>
      </c>
      <c r="Q73" s="58">
        <f t="shared" si="8"/>
        <v>3104.6127619727104</v>
      </c>
      <c r="R73" s="85">
        <v>18760.490000000002</v>
      </c>
      <c r="S73" s="86">
        <v>44196</v>
      </c>
    </row>
    <row r="74" spans="1:19" s="3" customFormat="1" ht="12.75" hidden="1" customHeight="1" x14ac:dyDescent="0.25">
      <c r="A74" s="25">
        <v>614</v>
      </c>
      <c r="B74" s="90" t="s">
        <v>1269</v>
      </c>
      <c r="C74" s="93">
        <v>1988</v>
      </c>
      <c r="D74" s="90"/>
      <c r="E74" s="40" t="s">
        <v>277</v>
      </c>
      <c r="F74" s="40" t="s">
        <v>288</v>
      </c>
      <c r="G74" s="93">
        <v>2</v>
      </c>
      <c r="H74" s="93">
        <v>2</v>
      </c>
      <c r="I74" s="92">
        <v>798.5</v>
      </c>
      <c r="J74" s="92">
        <v>732.5</v>
      </c>
      <c r="K74" s="90">
        <v>36</v>
      </c>
      <c r="L74" s="92">
        <v>3253507.79</v>
      </c>
      <c r="M74" s="85">
        <v>0</v>
      </c>
      <c r="N74" s="85">
        <v>0</v>
      </c>
      <c r="O74" s="85">
        <v>0</v>
      </c>
      <c r="P74" s="58">
        <f t="shared" si="7"/>
        <v>3253507.79</v>
      </c>
      <c r="Q74" s="58">
        <f t="shared" si="8"/>
        <v>4441.6488600682596</v>
      </c>
      <c r="R74" s="85">
        <v>18760.490000000002</v>
      </c>
      <c r="S74" s="86">
        <v>44196</v>
      </c>
    </row>
    <row r="75" spans="1:19" s="3" customFormat="1" ht="12.75" hidden="1" customHeight="1" x14ac:dyDescent="0.25">
      <c r="A75" s="25">
        <v>615</v>
      </c>
      <c r="B75" s="40" t="s">
        <v>279</v>
      </c>
      <c r="C75" s="84">
        <v>1986</v>
      </c>
      <c r="D75" s="40"/>
      <c r="E75" s="40" t="s">
        <v>277</v>
      </c>
      <c r="F75" s="90" t="s">
        <v>978</v>
      </c>
      <c r="G75" s="84">
        <v>5</v>
      </c>
      <c r="H75" s="84">
        <v>2</v>
      </c>
      <c r="I75" s="85">
        <v>3009.9</v>
      </c>
      <c r="J75" s="85">
        <v>2443.4</v>
      </c>
      <c r="K75" s="40">
        <v>221</v>
      </c>
      <c r="L75" s="85">
        <v>536227.55000000005</v>
      </c>
      <c r="M75" s="85">
        <v>0</v>
      </c>
      <c r="N75" s="85">
        <v>0</v>
      </c>
      <c r="O75" s="85">
        <v>0</v>
      </c>
      <c r="P75" s="58">
        <f t="shared" si="7"/>
        <v>536227.55000000005</v>
      </c>
      <c r="Q75" s="58">
        <f t="shared" si="8"/>
        <v>219.45958500450195</v>
      </c>
      <c r="R75" s="92">
        <v>14502.54</v>
      </c>
      <c r="S75" s="86">
        <v>44196</v>
      </c>
    </row>
    <row r="76" spans="1:19" s="3" customFormat="1" ht="12.75" hidden="1" customHeight="1" x14ac:dyDescent="0.25">
      <c r="A76" s="25">
        <v>616</v>
      </c>
      <c r="B76" s="40" t="s">
        <v>1234</v>
      </c>
      <c r="C76" s="98">
        <v>1987</v>
      </c>
      <c r="D76" s="94"/>
      <c r="E76" s="53" t="s">
        <v>277</v>
      </c>
      <c r="F76" s="90" t="s">
        <v>978</v>
      </c>
      <c r="G76" s="94">
        <v>5</v>
      </c>
      <c r="H76" s="94">
        <v>8</v>
      </c>
      <c r="I76" s="100">
        <v>7686.9</v>
      </c>
      <c r="J76" s="100">
        <v>6603.8</v>
      </c>
      <c r="K76" s="101">
        <v>391</v>
      </c>
      <c r="L76" s="92">
        <v>18828719.48</v>
      </c>
      <c r="M76" s="85">
        <v>0</v>
      </c>
      <c r="N76" s="85">
        <v>0</v>
      </c>
      <c r="O76" s="85">
        <v>0</v>
      </c>
      <c r="P76" s="58">
        <f t="shared" si="7"/>
        <v>18828719.48</v>
      </c>
      <c r="Q76" s="58">
        <f t="shared" si="8"/>
        <v>2851.1946879069628</v>
      </c>
      <c r="R76" s="92">
        <v>14502.54</v>
      </c>
      <c r="S76" s="86">
        <v>44196</v>
      </c>
    </row>
    <row r="77" spans="1:19" s="3" customFormat="1" ht="12.75" hidden="1" customHeight="1" x14ac:dyDescent="0.25">
      <c r="A77" s="25">
        <v>617</v>
      </c>
      <c r="B77" s="40" t="s">
        <v>1235</v>
      </c>
      <c r="C77" s="98">
        <v>1987</v>
      </c>
      <c r="D77" s="94"/>
      <c r="E77" s="53" t="s">
        <v>277</v>
      </c>
      <c r="F77" s="90" t="s">
        <v>978</v>
      </c>
      <c r="G77" s="94">
        <v>5</v>
      </c>
      <c r="H77" s="94">
        <v>12</v>
      </c>
      <c r="I77" s="100">
        <v>11028.5</v>
      </c>
      <c r="J77" s="100">
        <v>9566.5</v>
      </c>
      <c r="K77" s="101">
        <v>510</v>
      </c>
      <c r="L77" s="92">
        <v>28841220.940000001</v>
      </c>
      <c r="M77" s="85">
        <v>0</v>
      </c>
      <c r="N77" s="85">
        <v>0</v>
      </c>
      <c r="O77" s="85">
        <v>0</v>
      </c>
      <c r="P77" s="58">
        <f t="shared" si="7"/>
        <v>28841220.940000001</v>
      </c>
      <c r="Q77" s="58">
        <f t="shared" si="8"/>
        <v>3014.8142936288091</v>
      </c>
      <c r="R77" s="92">
        <v>14502.54</v>
      </c>
      <c r="S77" s="86">
        <v>44196</v>
      </c>
    </row>
    <row r="78" spans="1:19" s="3" customFormat="1" ht="12.75" hidden="1" customHeight="1" x14ac:dyDescent="0.25">
      <c r="A78" s="25">
        <v>618</v>
      </c>
      <c r="B78" s="40" t="s">
        <v>780</v>
      </c>
      <c r="C78" s="84">
        <v>1988</v>
      </c>
      <c r="D78" s="40"/>
      <c r="E78" s="40" t="s">
        <v>277</v>
      </c>
      <c r="F78" s="90" t="s">
        <v>978</v>
      </c>
      <c r="G78" s="84">
        <v>5</v>
      </c>
      <c r="H78" s="84">
        <v>4</v>
      </c>
      <c r="I78" s="85">
        <v>3936.9</v>
      </c>
      <c r="J78" s="85">
        <v>3518.5</v>
      </c>
      <c r="K78" s="40">
        <v>179</v>
      </c>
      <c r="L78" s="85">
        <v>191067.51999999999</v>
      </c>
      <c r="M78" s="85">
        <v>0</v>
      </c>
      <c r="N78" s="85">
        <v>0</v>
      </c>
      <c r="O78" s="85">
        <v>0</v>
      </c>
      <c r="P78" s="58">
        <f t="shared" si="7"/>
        <v>191067.51999999999</v>
      </c>
      <c r="Q78" s="58">
        <f t="shared" si="8"/>
        <v>54.303686229927521</v>
      </c>
      <c r="R78" s="92">
        <v>14502.54</v>
      </c>
      <c r="S78" s="86">
        <v>44196</v>
      </c>
    </row>
    <row r="79" spans="1:19" s="3" customFormat="1" ht="12.75" hidden="1" customHeight="1" x14ac:dyDescent="0.25">
      <c r="A79" s="25">
        <v>619</v>
      </c>
      <c r="B79" s="40" t="s">
        <v>110</v>
      </c>
      <c r="C79" s="84">
        <v>1991</v>
      </c>
      <c r="D79" s="40"/>
      <c r="E79" s="40" t="s">
        <v>277</v>
      </c>
      <c r="F79" s="90" t="s">
        <v>978</v>
      </c>
      <c r="G79" s="84">
        <v>5</v>
      </c>
      <c r="H79" s="84">
        <v>6</v>
      </c>
      <c r="I79" s="85">
        <v>5823.5</v>
      </c>
      <c r="J79" s="85">
        <v>5084.1000000000004</v>
      </c>
      <c r="K79" s="40">
        <v>291</v>
      </c>
      <c r="L79" s="85">
        <v>47525.75</v>
      </c>
      <c r="M79" s="85">
        <v>0</v>
      </c>
      <c r="N79" s="85">
        <v>0</v>
      </c>
      <c r="O79" s="85">
        <v>0</v>
      </c>
      <c r="P79" s="58">
        <f t="shared" si="7"/>
        <v>47525.75</v>
      </c>
      <c r="Q79" s="58">
        <f t="shared" si="8"/>
        <v>9.3479180189217352</v>
      </c>
      <c r="R79" s="92">
        <v>14502.54</v>
      </c>
      <c r="S79" s="86">
        <v>44196</v>
      </c>
    </row>
    <row r="80" spans="1:19" s="3" customFormat="1" ht="12.75" hidden="1" customHeight="1" x14ac:dyDescent="0.25">
      <c r="A80" s="25">
        <v>620</v>
      </c>
      <c r="B80" s="40" t="s">
        <v>781</v>
      </c>
      <c r="C80" s="84">
        <v>1990</v>
      </c>
      <c r="D80" s="40"/>
      <c r="E80" s="40" t="s">
        <v>277</v>
      </c>
      <c r="F80" s="90" t="s">
        <v>978</v>
      </c>
      <c r="G80" s="84">
        <v>5</v>
      </c>
      <c r="H80" s="84">
        <v>4</v>
      </c>
      <c r="I80" s="85">
        <v>4008.6</v>
      </c>
      <c r="J80" s="85">
        <v>3514.8</v>
      </c>
      <c r="K80" s="40">
        <v>217</v>
      </c>
      <c r="L80" s="85">
        <v>296102.59999999998</v>
      </c>
      <c r="M80" s="85">
        <v>0</v>
      </c>
      <c r="N80" s="85">
        <v>0</v>
      </c>
      <c r="O80" s="85">
        <v>0</v>
      </c>
      <c r="P80" s="58">
        <f t="shared" si="7"/>
        <v>296102.59999999998</v>
      </c>
      <c r="Q80" s="58">
        <f t="shared" si="8"/>
        <v>84.244508933651971</v>
      </c>
      <c r="R80" s="92">
        <v>14502.54</v>
      </c>
      <c r="S80" s="86">
        <v>44196</v>
      </c>
    </row>
    <row r="81" spans="1:19" s="3" customFormat="1" ht="12.75" hidden="1" customHeight="1" x14ac:dyDescent="0.25">
      <c r="A81" s="25">
        <v>621</v>
      </c>
      <c r="B81" s="40" t="s">
        <v>785</v>
      </c>
      <c r="C81" s="84">
        <v>1994</v>
      </c>
      <c r="D81" s="40"/>
      <c r="E81" s="40" t="s">
        <v>277</v>
      </c>
      <c r="F81" s="40" t="s">
        <v>303</v>
      </c>
      <c r="G81" s="84">
        <v>2</v>
      </c>
      <c r="H81" s="84">
        <v>2</v>
      </c>
      <c r="I81" s="85">
        <v>816.8</v>
      </c>
      <c r="J81" s="85">
        <v>716.6</v>
      </c>
      <c r="K81" s="40">
        <v>57</v>
      </c>
      <c r="L81" s="85">
        <v>135791.76</v>
      </c>
      <c r="M81" s="85">
        <v>0</v>
      </c>
      <c r="N81" s="85">
        <v>0</v>
      </c>
      <c r="O81" s="85">
        <v>0</v>
      </c>
      <c r="P81" s="58">
        <f t="shared" si="7"/>
        <v>135791.76</v>
      </c>
      <c r="Q81" s="58">
        <f t="shared" si="8"/>
        <v>189.49450181412226</v>
      </c>
      <c r="R81" s="85">
        <v>15380.69</v>
      </c>
      <c r="S81" s="86">
        <v>44196</v>
      </c>
    </row>
    <row r="82" spans="1:19" s="3" customFormat="1" ht="12.75" hidden="1" customHeight="1" x14ac:dyDescent="0.25">
      <c r="A82" s="25">
        <v>622</v>
      </c>
      <c r="B82" s="40" t="s">
        <v>786</v>
      </c>
      <c r="C82" s="84">
        <v>1987</v>
      </c>
      <c r="D82" s="40"/>
      <c r="E82" s="40" t="s">
        <v>277</v>
      </c>
      <c r="F82" s="90" t="s">
        <v>978</v>
      </c>
      <c r="G82" s="84">
        <v>5</v>
      </c>
      <c r="H82" s="84">
        <v>4</v>
      </c>
      <c r="I82" s="85">
        <v>4014.3</v>
      </c>
      <c r="J82" s="85">
        <v>3527.69</v>
      </c>
      <c r="K82" s="40">
        <v>183</v>
      </c>
      <c r="L82" s="85">
        <v>77127.77</v>
      </c>
      <c r="M82" s="85">
        <v>0</v>
      </c>
      <c r="N82" s="85">
        <v>0</v>
      </c>
      <c r="O82" s="85">
        <v>0</v>
      </c>
      <c r="P82" s="58">
        <f t="shared" si="7"/>
        <v>77127.77</v>
      </c>
      <c r="Q82" s="58">
        <f t="shared" si="8"/>
        <v>21.863533927300868</v>
      </c>
      <c r="R82" s="92">
        <v>14502.54</v>
      </c>
      <c r="S82" s="86">
        <v>44196</v>
      </c>
    </row>
    <row r="83" spans="1:19" s="3" customFormat="1" ht="12.75" hidden="1" customHeight="1" x14ac:dyDescent="0.25">
      <c r="A83" s="25">
        <v>623</v>
      </c>
      <c r="B83" s="40" t="s">
        <v>794</v>
      </c>
      <c r="C83" s="84">
        <v>1991</v>
      </c>
      <c r="D83" s="40"/>
      <c r="E83" s="40" t="s">
        <v>277</v>
      </c>
      <c r="F83" s="40" t="s">
        <v>288</v>
      </c>
      <c r="G83" s="84">
        <v>3</v>
      </c>
      <c r="H83" s="84">
        <v>3</v>
      </c>
      <c r="I83" s="85">
        <v>1417.3</v>
      </c>
      <c r="J83" s="85">
        <v>1228.4000000000001</v>
      </c>
      <c r="K83" s="40">
        <v>70</v>
      </c>
      <c r="L83" s="85">
        <v>110069.59</v>
      </c>
      <c r="M83" s="85">
        <v>0</v>
      </c>
      <c r="N83" s="85">
        <v>0</v>
      </c>
      <c r="O83" s="85">
        <v>0</v>
      </c>
      <c r="P83" s="58">
        <f t="shared" si="7"/>
        <v>110069.59</v>
      </c>
      <c r="Q83" s="58">
        <f t="shared" si="8"/>
        <v>89.604029632041673</v>
      </c>
      <c r="R83" s="85">
        <v>18760.490000000002</v>
      </c>
      <c r="S83" s="86">
        <v>44196</v>
      </c>
    </row>
    <row r="84" spans="1:19" s="3" customFormat="1" ht="12.75" hidden="1" customHeight="1" x14ac:dyDescent="0.25">
      <c r="A84" s="25">
        <v>624</v>
      </c>
      <c r="B84" s="40" t="s">
        <v>795</v>
      </c>
      <c r="C84" s="84">
        <v>1993</v>
      </c>
      <c r="D84" s="40"/>
      <c r="E84" s="40" t="s">
        <v>277</v>
      </c>
      <c r="F84" s="40" t="s">
        <v>288</v>
      </c>
      <c r="G84" s="84">
        <v>2</v>
      </c>
      <c r="H84" s="84">
        <v>3</v>
      </c>
      <c r="I84" s="85">
        <v>1065.3</v>
      </c>
      <c r="J84" s="85">
        <v>826.5</v>
      </c>
      <c r="K84" s="40">
        <v>56</v>
      </c>
      <c r="L84" s="85">
        <v>82859.429999999993</v>
      </c>
      <c r="M84" s="85">
        <v>0</v>
      </c>
      <c r="N84" s="85">
        <v>0</v>
      </c>
      <c r="O84" s="85">
        <v>0</v>
      </c>
      <c r="P84" s="58">
        <f t="shared" si="7"/>
        <v>82859.429999999993</v>
      </c>
      <c r="Q84" s="58">
        <f t="shared" si="8"/>
        <v>100.25339382940108</v>
      </c>
      <c r="R84" s="85">
        <v>18760.490000000002</v>
      </c>
      <c r="S84" s="86">
        <v>44196</v>
      </c>
    </row>
    <row r="85" spans="1:19" s="3" customFormat="1" ht="12.75" hidden="1" customHeight="1" x14ac:dyDescent="0.25">
      <c r="A85" s="25">
        <v>625</v>
      </c>
      <c r="B85" s="40" t="s">
        <v>796</v>
      </c>
      <c r="C85" s="84">
        <v>1994</v>
      </c>
      <c r="D85" s="40"/>
      <c r="E85" s="40" t="s">
        <v>277</v>
      </c>
      <c r="F85" s="40" t="s">
        <v>303</v>
      </c>
      <c r="G85" s="84">
        <v>2</v>
      </c>
      <c r="H85" s="84">
        <v>3</v>
      </c>
      <c r="I85" s="85">
        <v>1181.8</v>
      </c>
      <c r="J85" s="85">
        <v>972.7</v>
      </c>
      <c r="K85" s="40">
        <v>90</v>
      </c>
      <c r="L85" s="85">
        <v>95781.74</v>
      </c>
      <c r="M85" s="85">
        <v>0</v>
      </c>
      <c r="N85" s="85">
        <v>0</v>
      </c>
      <c r="O85" s="85">
        <v>0</v>
      </c>
      <c r="P85" s="58">
        <f t="shared" si="7"/>
        <v>95781.74</v>
      </c>
      <c r="Q85" s="58">
        <f t="shared" si="8"/>
        <v>98.469970186079991</v>
      </c>
      <c r="R85" s="85">
        <v>15380.69</v>
      </c>
      <c r="S85" s="86">
        <v>44196</v>
      </c>
    </row>
    <row r="86" spans="1:19" s="3" customFormat="1" ht="12.75" hidden="1" customHeight="1" x14ac:dyDescent="0.25">
      <c r="A86" s="25">
        <v>626</v>
      </c>
      <c r="B86" s="90" t="s">
        <v>1236</v>
      </c>
      <c r="C86" s="98">
        <v>1989</v>
      </c>
      <c r="D86" s="94"/>
      <c r="E86" s="53" t="s">
        <v>277</v>
      </c>
      <c r="F86" s="40" t="s">
        <v>288</v>
      </c>
      <c r="G86" s="94">
        <v>4</v>
      </c>
      <c r="H86" s="94">
        <v>12</v>
      </c>
      <c r="I86" s="100">
        <v>699.6</v>
      </c>
      <c r="J86" s="100">
        <v>617.70000000000005</v>
      </c>
      <c r="K86" s="101">
        <v>40</v>
      </c>
      <c r="L86" s="92">
        <v>2046537.06</v>
      </c>
      <c r="M86" s="85">
        <v>0</v>
      </c>
      <c r="N86" s="85">
        <v>0</v>
      </c>
      <c r="O86" s="85">
        <v>0</v>
      </c>
      <c r="P86" s="58">
        <f t="shared" si="7"/>
        <v>2046537.06</v>
      </c>
      <c r="Q86" s="58">
        <f t="shared" si="8"/>
        <v>3313.1569694026225</v>
      </c>
      <c r="R86" s="85">
        <v>18760.490000000002</v>
      </c>
      <c r="S86" s="86">
        <v>44196</v>
      </c>
    </row>
    <row r="87" spans="1:19" s="3" customFormat="1" ht="12.75" hidden="1" customHeight="1" x14ac:dyDescent="0.25">
      <c r="A87" s="25">
        <v>627</v>
      </c>
      <c r="B87" s="40" t="s">
        <v>800</v>
      </c>
      <c r="C87" s="84">
        <v>1994</v>
      </c>
      <c r="D87" s="40"/>
      <c r="E87" s="40" t="s">
        <v>277</v>
      </c>
      <c r="F87" s="90" t="s">
        <v>978</v>
      </c>
      <c r="G87" s="84">
        <v>2</v>
      </c>
      <c r="H87" s="84">
        <v>1</v>
      </c>
      <c r="I87" s="85">
        <v>989.3</v>
      </c>
      <c r="J87" s="85">
        <v>798.3</v>
      </c>
      <c r="K87" s="40">
        <v>60</v>
      </c>
      <c r="L87" s="85">
        <v>65794.84</v>
      </c>
      <c r="M87" s="85">
        <v>0</v>
      </c>
      <c r="N87" s="85">
        <v>0</v>
      </c>
      <c r="O87" s="85">
        <v>0</v>
      </c>
      <c r="P87" s="58">
        <f t="shared" si="7"/>
        <v>65794.84</v>
      </c>
      <c r="Q87" s="58">
        <f t="shared" si="8"/>
        <v>82.418689715645741</v>
      </c>
      <c r="R87" s="92">
        <v>14502.54</v>
      </c>
      <c r="S87" s="86">
        <v>44196</v>
      </c>
    </row>
    <row r="88" spans="1:19" s="3" customFormat="1" ht="12.75" hidden="1" customHeight="1" x14ac:dyDescent="0.25">
      <c r="A88" s="25">
        <v>628</v>
      </c>
      <c r="B88" s="40" t="s">
        <v>801</v>
      </c>
      <c r="C88" s="84">
        <v>1987</v>
      </c>
      <c r="D88" s="40"/>
      <c r="E88" s="40" t="s">
        <v>277</v>
      </c>
      <c r="F88" s="40" t="s">
        <v>303</v>
      </c>
      <c r="G88" s="84">
        <v>2</v>
      </c>
      <c r="H88" s="84">
        <v>2</v>
      </c>
      <c r="I88" s="85">
        <v>915.7</v>
      </c>
      <c r="J88" s="85">
        <v>544.79999999999995</v>
      </c>
      <c r="K88" s="40">
        <v>65</v>
      </c>
      <c r="L88" s="85">
        <v>113920.68</v>
      </c>
      <c r="M88" s="85">
        <v>0</v>
      </c>
      <c r="N88" s="85">
        <v>0</v>
      </c>
      <c r="O88" s="85">
        <v>0</v>
      </c>
      <c r="P88" s="58">
        <f t="shared" si="7"/>
        <v>113920.68</v>
      </c>
      <c r="Q88" s="58">
        <f t="shared" si="8"/>
        <v>209.10550660792953</v>
      </c>
      <c r="R88" s="85">
        <v>15380.69</v>
      </c>
      <c r="S88" s="86">
        <v>44196</v>
      </c>
    </row>
    <row r="89" spans="1:19" s="3" customFormat="1" ht="12.75" hidden="1" customHeight="1" x14ac:dyDescent="0.25">
      <c r="A89" s="25">
        <v>629</v>
      </c>
      <c r="B89" s="40" t="s">
        <v>806</v>
      </c>
      <c r="C89" s="84">
        <v>1991</v>
      </c>
      <c r="D89" s="40"/>
      <c r="E89" s="40" t="s">
        <v>277</v>
      </c>
      <c r="F89" s="40" t="s">
        <v>288</v>
      </c>
      <c r="G89" s="84">
        <v>2</v>
      </c>
      <c r="H89" s="84">
        <v>4</v>
      </c>
      <c r="I89" s="85">
        <v>1369.4</v>
      </c>
      <c r="J89" s="85">
        <v>1215.3</v>
      </c>
      <c r="K89" s="40">
        <v>79</v>
      </c>
      <c r="L89" s="85">
        <v>73402.720000000001</v>
      </c>
      <c r="M89" s="85">
        <v>0</v>
      </c>
      <c r="N89" s="85">
        <v>0</v>
      </c>
      <c r="O89" s="85">
        <v>0</v>
      </c>
      <c r="P89" s="58">
        <f t="shared" si="7"/>
        <v>73402.720000000001</v>
      </c>
      <c r="Q89" s="58">
        <f t="shared" si="8"/>
        <v>60.398848021064758</v>
      </c>
      <c r="R89" s="85">
        <v>18760.490000000002</v>
      </c>
      <c r="S89" s="86">
        <v>44196</v>
      </c>
    </row>
    <row r="90" spans="1:19" s="3" customFormat="1" ht="12.75" hidden="1" customHeight="1" x14ac:dyDescent="0.25">
      <c r="A90" s="25">
        <v>630</v>
      </c>
      <c r="B90" s="90" t="s">
        <v>1242</v>
      </c>
      <c r="C90" s="98">
        <v>1988</v>
      </c>
      <c r="D90" s="94"/>
      <c r="E90" s="53" t="s">
        <v>277</v>
      </c>
      <c r="F90" s="90" t="s">
        <v>978</v>
      </c>
      <c r="G90" s="94">
        <v>5</v>
      </c>
      <c r="H90" s="94">
        <v>2</v>
      </c>
      <c r="I90" s="100">
        <v>3086.3</v>
      </c>
      <c r="J90" s="100">
        <v>2596.6999999999998</v>
      </c>
      <c r="K90" s="101">
        <v>180</v>
      </c>
      <c r="L90" s="92">
        <v>9276156.5299999993</v>
      </c>
      <c r="M90" s="85">
        <v>0</v>
      </c>
      <c r="N90" s="85">
        <v>0</v>
      </c>
      <c r="O90" s="85">
        <v>0</v>
      </c>
      <c r="P90" s="58">
        <f t="shared" si="7"/>
        <v>9276156.5299999993</v>
      </c>
      <c r="Q90" s="58">
        <f t="shared" si="8"/>
        <v>3572.2865675665266</v>
      </c>
      <c r="R90" s="92">
        <v>14502.54</v>
      </c>
      <c r="S90" s="86">
        <v>44196</v>
      </c>
    </row>
    <row r="91" spans="1:19" s="3" customFormat="1" ht="12.75" hidden="1" customHeight="1" x14ac:dyDescent="0.25">
      <c r="A91" s="25">
        <v>631</v>
      </c>
      <c r="B91" s="40" t="s">
        <v>807</v>
      </c>
      <c r="C91" s="84">
        <v>1992</v>
      </c>
      <c r="D91" s="40"/>
      <c r="E91" s="40" t="s">
        <v>277</v>
      </c>
      <c r="F91" s="90" t="s">
        <v>978</v>
      </c>
      <c r="G91" s="84">
        <v>3</v>
      </c>
      <c r="H91" s="84">
        <v>2</v>
      </c>
      <c r="I91" s="85">
        <v>2188.6</v>
      </c>
      <c r="J91" s="85">
        <v>1375.6</v>
      </c>
      <c r="K91" s="40">
        <v>75</v>
      </c>
      <c r="L91" s="85">
        <v>124558.72</v>
      </c>
      <c r="M91" s="85">
        <v>0</v>
      </c>
      <c r="N91" s="85">
        <v>0</v>
      </c>
      <c r="O91" s="85">
        <v>0</v>
      </c>
      <c r="P91" s="58">
        <f t="shared" si="7"/>
        <v>124558.72</v>
      </c>
      <c r="Q91" s="58">
        <f t="shared" si="8"/>
        <v>90.548647862750812</v>
      </c>
      <c r="R91" s="92">
        <v>14502.54</v>
      </c>
      <c r="S91" s="86">
        <v>44196</v>
      </c>
    </row>
    <row r="92" spans="1:19" s="3" customFormat="1" ht="12.75" hidden="1" customHeight="1" x14ac:dyDescent="0.25">
      <c r="A92" s="25">
        <v>632</v>
      </c>
      <c r="B92" s="40" t="s">
        <v>808</v>
      </c>
      <c r="C92" s="84">
        <v>1994</v>
      </c>
      <c r="D92" s="40"/>
      <c r="E92" s="40" t="s">
        <v>277</v>
      </c>
      <c r="F92" s="90" t="s">
        <v>978</v>
      </c>
      <c r="G92" s="84">
        <v>3</v>
      </c>
      <c r="H92" s="84">
        <v>3</v>
      </c>
      <c r="I92" s="85">
        <v>2664.7</v>
      </c>
      <c r="J92" s="85">
        <v>1598.3</v>
      </c>
      <c r="K92" s="40">
        <v>82</v>
      </c>
      <c r="L92" s="85">
        <v>204174.65</v>
      </c>
      <c r="M92" s="85">
        <v>0</v>
      </c>
      <c r="N92" s="85">
        <v>0</v>
      </c>
      <c r="O92" s="85">
        <v>0</v>
      </c>
      <c r="P92" s="58">
        <f t="shared" si="7"/>
        <v>204174.65</v>
      </c>
      <c r="Q92" s="58">
        <f t="shared" si="8"/>
        <v>127.74488519051492</v>
      </c>
      <c r="R92" s="92">
        <v>14502.54</v>
      </c>
      <c r="S92" s="86">
        <v>44196</v>
      </c>
    </row>
    <row r="93" spans="1:19" s="113" customFormat="1" ht="15" hidden="1" customHeight="1" x14ac:dyDescent="0.25">
      <c r="A93" s="25">
        <v>633</v>
      </c>
      <c r="B93" s="40" t="s">
        <v>810</v>
      </c>
      <c r="C93" s="84">
        <v>1994</v>
      </c>
      <c r="D93" s="40"/>
      <c r="E93" s="40" t="s">
        <v>277</v>
      </c>
      <c r="F93" s="90" t="s">
        <v>978</v>
      </c>
      <c r="G93" s="84">
        <v>5</v>
      </c>
      <c r="H93" s="84">
        <v>4</v>
      </c>
      <c r="I93" s="85">
        <v>4012.7</v>
      </c>
      <c r="J93" s="85">
        <v>3518.6</v>
      </c>
      <c r="K93" s="40">
        <v>175</v>
      </c>
      <c r="L93" s="85">
        <v>75745.259999999995</v>
      </c>
      <c r="M93" s="85">
        <v>0</v>
      </c>
      <c r="N93" s="85">
        <v>0</v>
      </c>
      <c r="O93" s="85">
        <v>0</v>
      </c>
      <c r="P93" s="58">
        <f t="shared" si="7"/>
        <v>75745.259999999995</v>
      </c>
      <c r="Q93" s="58">
        <f t="shared" si="8"/>
        <v>21.527101688171431</v>
      </c>
      <c r="R93" s="92">
        <v>14502.54</v>
      </c>
      <c r="S93" s="86">
        <v>44196</v>
      </c>
    </row>
    <row r="94" spans="1:19" s="113" customFormat="1" ht="15" hidden="1" customHeight="1" x14ac:dyDescent="0.25">
      <c r="A94" s="25">
        <v>634</v>
      </c>
      <c r="B94" s="40" t="s">
        <v>812</v>
      </c>
      <c r="C94" s="84">
        <v>1993</v>
      </c>
      <c r="D94" s="40"/>
      <c r="E94" s="40" t="s">
        <v>277</v>
      </c>
      <c r="F94" s="90" t="s">
        <v>978</v>
      </c>
      <c r="G94" s="84">
        <v>5</v>
      </c>
      <c r="H94" s="84">
        <v>4</v>
      </c>
      <c r="I94" s="85">
        <v>4043.3</v>
      </c>
      <c r="J94" s="85">
        <v>3518.7</v>
      </c>
      <c r="K94" s="40">
        <v>194</v>
      </c>
      <c r="L94" s="85">
        <v>94909.56</v>
      </c>
      <c r="M94" s="85">
        <v>0</v>
      </c>
      <c r="N94" s="85">
        <v>0</v>
      </c>
      <c r="O94" s="85">
        <v>0</v>
      </c>
      <c r="P94" s="58">
        <f t="shared" si="7"/>
        <v>94909.56</v>
      </c>
      <c r="Q94" s="58">
        <f t="shared" si="8"/>
        <v>26.972904765964703</v>
      </c>
      <c r="R94" s="92">
        <v>14502.54</v>
      </c>
      <c r="S94" s="86">
        <v>44196</v>
      </c>
    </row>
    <row r="95" spans="1:19" s="113" customFormat="1" ht="15" hidden="1" customHeight="1" x14ac:dyDescent="0.25">
      <c r="A95" s="25">
        <v>635</v>
      </c>
      <c r="B95" s="40" t="s">
        <v>813</v>
      </c>
      <c r="C95" s="84">
        <v>1994</v>
      </c>
      <c r="D95" s="40"/>
      <c r="E95" s="40" t="s">
        <v>277</v>
      </c>
      <c r="F95" s="90" t="s">
        <v>978</v>
      </c>
      <c r="G95" s="84">
        <v>5</v>
      </c>
      <c r="H95" s="84">
        <v>1</v>
      </c>
      <c r="I95" s="85">
        <v>3533.7</v>
      </c>
      <c r="J95" s="85">
        <v>2713.3</v>
      </c>
      <c r="K95" s="40">
        <v>204</v>
      </c>
      <c r="L95" s="85">
        <v>268639.03000000003</v>
      </c>
      <c r="M95" s="85">
        <v>0</v>
      </c>
      <c r="N95" s="85">
        <v>0</v>
      </c>
      <c r="O95" s="85">
        <v>0</v>
      </c>
      <c r="P95" s="58">
        <f t="shared" si="7"/>
        <v>268639.03000000003</v>
      </c>
      <c r="Q95" s="58">
        <f t="shared" si="8"/>
        <v>99.008229830833301</v>
      </c>
      <c r="R95" s="92">
        <v>14502.54</v>
      </c>
      <c r="S95" s="86">
        <v>44196</v>
      </c>
    </row>
    <row r="96" spans="1:19" s="113" customFormat="1" ht="15" hidden="1" customHeight="1" x14ac:dyDescent="0.25">
      <c r="A96" s="25">
        <v>636</v>
      </c>
      <c r="B96" s="40" t="s">
        <v>814</v>
      </c>
      <c r="C96" s="84">
        <v>1991</v>
      </c>
      <c r="D96" s="40"/>
      <c r="E96" s="40" t="s">
        <v>277</v>
      </c>
      <c r="F96" s="90" t="s">
        <v>978</v>
      </c>
      <c r="G96" s="84">
        <v>5</v>
      </c>
      <c r="H96" s="84">
        <v>11</v>
      </c>
      <c r="I96" s="85">
        <v>14718.5</v>
      </c>
      <c r="J96" s="85">
        <v>9519.7099999999991</v>
      </c>
      <c r="K96" s="40">
        <v>534</v>
      </c>
      <c r="L96" s="85">
        <v>166047.97</v>
      </c>
      <c r="M96" s="85">
        <v>0</v>
      </c>
      <c r="N96" s="85">
        <v>0</v>
      </c>
      <c r="O96" s="85">
        <v>0</v>
      </c>
      <c r="P96" s="58">
        <f t="shared" si="7"/>
        <v>166047.97</v>
      </c>
      <c r="Q96" s="58">
        <f t="shared" si="8"/>
        <v>17.442544993492451</v>
      </c>
      <c r="R96" s="92">
        <v>14502.54</v>
      </c>
      <c r="S96" s="86">
        <v>44196</v>
      </c>
    </row>
    <row r="97" spans="1:19" s="113" customFormat="1" ht="15" hidden="1" customHeight="1" x14ac:dyDescent="0.25">
      <c r="A97" s="25">
        <v>637</v>
      </c>
      <c r="B97" s="40" t="s">
        <v>815</v>
      </c>
      <c r="C97" s="84">
        <v>1987</v>
      </c>
      <c r="D97" s="40"/>
      <c r="E97" s="40" t="s">
        <v>277</v>
      </c>
      <c r="F97" s="90" t="s">
        <v>978</v>
      </c>
      <c r="G97" s="84">
        <v>5</v>
      </c>
      <c r="H97" s="84">
        <v>4</v>
      </c>
      <c r="I97" s="85">
        <v>4052.8</v>
      </c>
      <c r="J97" s="85">
        <v>3511.4</v>
      </c>
      <c r="K97" s="40">
        <v>191</v>
      </c>
      <c r="L97" s="85">
        <v>94951.39</v>
      </c>
      <c r="M97" s="85">
        <v>0</v>
      </c>
      <c r="N97" s="85">
        <v>0</v>
      </c>
      <c r="O97" s="85">
        <v>0</v>
      </c>
      <c r="P97" s="58">
        <f t="shared" si="7"/>
        <v>94951.39</v>
      </c>
      <c r="Q97" s="58">
        <f t="shared" si="8"/>
        <v>27.040892521501394</v>
      </c>
      <c r="R97" s="92">
        <v>14502.54</v>
      </c>
      <c r="S97" s="86">
        <v>44196</v>
      </c>
    </row>
    <row r="98" spans="1:19" s="113" customFormat="1" ht="15" hidden="1" customHeight="1" x14ac:dyDescent="0.25">
      <c r="A98" s="25">
        <v>638</v>
      </c>
      <c r="B98" s="40" t="s">
        <v>818</v>
      </c>
      <c r="C98" s="84">
        <v>1990</v>
      </c>
      <c r="D98" s="40"/>
      <c r="E98" s="40" t="s">
        <v>277</v>
      </c>
      <c r="F98" s="40" t="s">
        <v>288</v>
      </c>
      <c r="G98" s="84">
        <v>3</v>
      </c>
      <c r="H98" s="84">
        <v>1</v>
      </c>
      <c r="I98" s="85">
        <v>827.9</v>
      </c>
      <c r="J98" s="85">
        <v>625.6</v>
      </c>
      <c r="K98" s="40">
        <v>27</v>
      </c>
      <c r="L98" s="85">
        <v>78233.490000000005</v>
      </c>
      <c r="M98" s="85">
        <v>0</v>
      </c>
      <c r="N98" s="85">
        <v>0</v>
      </c>
      <c r="O98" s="85">
        <v>0</v>
      </c>
      <c r="P98" s="58">
        <f t="shared" si="7"/>
        <v>78233.490000000005</v>
      </c>
      <c r="Q98" s="58">
        <f t="shared" si="8"/>
        <v>125.05353260869566</v>
      </c>
      <c r="R98" s="85">
        <v>18760.490000000002</v>
      </c>
      <c r="S98" s="86">
        <v>44196</v>
      </c>
    </row>
    <row r="99" spans="1:19" s="113" customFormat="1" ht="15" hidden="1" customHeight="1" x14ac:dyDescent="0.25">
      <c r="A99" s="25">
        <v>639</v>
      </c>
      <c r="B99" s="40" t="s">
        <v>819</v>
      </c>
      <c r="C99" s="84">
        <v>1991</v>
      </c>
      <c r="D99" s="40"/>
      <c r="E99" s="40" t="s">
        <v>277</v>
      </c>
      <c r="F99" s="40" t="s">
        <v>288</v>
      </c>
      <c r="G99" s="84">
        <v>4</v>
      </c>
      <c r="H99" s="84">
        <v>1</v>
      </c>
      <c r="I99" s="85">
        <v>958.1</v>
      </c>
      <c r="J99" s="85">
        <v>763.5</v>
      </c>
      <c r="K99" s="40">
        <v>46</v>
      </c>
      <c r="L99" s="85">
        <v>121430.76</v>
      </c>
      <c r="M99" s="85">
        <v>0</v>
      </c>
      <c r="N99" s="85">
        <v>0</v>
      </c>
      <c r="O99" s="85">
        <v>0</v>
      </c>
      <c r="P99" s="58">
        <f t="shared" si="7"/>
        <v>121430.76</v>
      </c>
      <c r="Q99" s="58">
        <f t="shared" si="8"/>
        <v>159.04487229862474</v>
      </c>
      <c r="R99" s="85">
        <v>18760.490000000002</v>
      </c>
      <c r="S99" s="86">
        <v>44196</v>
      </c>
    </row>
    <row r="100" spans="1:19" s="113" customFormat="1" ht="15" hidden="1" customHeight="1" x14ac:dyDescent="0.25">
      <c r="A100" s="25">
        <v>640</v>
      </c>
      <c r="B100" s="40" t="s">
        <v>820</v>
      </c>
      <c r="C100" s="84">
        <v>1991</v>
      </c>
      <c r="D100" s="40"/>
      <c r="E100" s="40" t="s">
        <v>277</v>
      </c>
      <c r="F100" s="40" t="s">
        <v>288</v>
      </c>
      <c r="G100" s="84">
        <v>4</v>
      </c>
      <c r="H100" s="84">
        <v>1</v>
      </c>
      <c r="I100" s="85">
        <v>957.1</v>
      </c>
      <c r="J100" s="85">
        <v>768.7</v>
      </c>
      <c r="K100" s="40">
        <v>41</v>
      </c>
      <c r="L100" s="85">
        <v>121416.54</v>
      </c>
      <c r="M100" s="85">
        <v>0</v>
      </c>
      <c r="N100" s="85">
        <v>0</v>
      </c>
      <c r="O100" s="85">
        <v>0</v>
      </c>
      <c r="P100" s="58">
        <f t="shared" si="7"/>
        <v>121416.54</v>
      </c>
      <c r="Q100" s="58">
        <f t="shared" si="8"/>
        <v>157.95048783660724</v>
      </c>
      <c r="R100" s="85">
        <v>18760.490000000002</v>
      </c>
      <c r="S100" s="86">
        <v>44196</v>
      </c>
    </row>
    <row r="101" spans="1:19" s="113" customFormat="1" ht="15" hidden="1" customHeight="1" x14ac:dyDescent="0.25">
      <c r="A101" s="25">
        <v>641</v>
      </c>
      <c r="B101" s="40" t="s">
        <v>821</v>
      </c>
      <c r="C101" s="84">
        <v>1993</v>
      </c>
      <c r="D101" s="40"/>
      <c r="E101" s="40" t="s">
        <v>277</v>
      </c>
      <c r="F101" s="40" t="s">
        <v>288</v>
      </c>
      <c r="G101" s="84">
        <v>4</v>
      </c>
      <c r="H101" s="84">
        <v>1</v>
      </c>
      <c r="I101" s="85">
        <v>949.8</v>
      </c>
      <c r="J101" s="85">
        <v>741.19</v>
      </c>
      <c r="K101" s="40">
        <v>31</v>
      </c>
      <c r="L101" s="85">
        <v>121312.64</v>
      </c>
      <c r="M101" s="85">
        <v>0</v>
      </c>
      <c r="N101" s="85">
        <v>0</v>
      </c>
      <c r="O101" s="85">
        <v>0</v>
      </c>
      <c r="P101" s="58">
        <f t="shared" si="7"/>
        <v>121312.64</v>
      </c>
      <c r="Q101" s="58">
        <f t="shared" si="8"/>
        <v>163.6727964489537</v>
      </c>
      <c r="R101" s="85">
        <v>18760.490000000002</v>
      </c>
      <c r="S101" s="86">
        <v>44196</v>
      </c>
    </row>
    <row r="102" spans="1:19" s="113" customFormat="1" ht="15" hidden="1" customHeight="1" x14ac:dyDescent="0.25">
      <c r="A102" s="25">
        <v>642</v>
      </c>
      <c r="B102" s="40" t="s">
        <v>822</v>
      </c>
      <c r="C102" s="84">
        <v>1991</v>
      </c>
      <c r="D102" s="40"/>
      <c r="E102" s="40" t="s">
        <v>277</v>
      </c>
      <c r="F102" s="40" t="s">
        <v>288</v>
      </c>
      <c r="G102" s="84">
        <v>4</v>
      </c>
      <c r="H102" s="84">
        <v>1</v>
      </c>
      <c r="I102" s="85">
        <v>957.1</v>
      </c>
      <c r="J102" s="85">
        <v>755.4</v>
      </c>
      <c r="K102" s="40">
        <v>41</v>
      </c>
      <c r="L102" s="85">
        <v>121416.54</v>
      </c>
      <c r="M102" s="85">
        <v>0</v>
      </c>
      <c r="N102" s="85">
        <v>0</v>
      </c>
      <c r="O102" s="85">
        <v>0</v>
      </c>
      <c r="P102" s="58">
        <f t="shared" ref="P102:P103" si="9">ROUND(L102-N102-O102,2)</f>
        <v>121416.54</v>
      </c>
      <c r="Q102" s="58">
        <f t="shared" si="8"/>
        <v>160.73145353455124</v>
      </c>
      <c r="R102" s="85">
        <v>18760.490000000002</v>
      </c>
      <c r="S102" s="86">
        <v>44196</v>
      </c>
    </row>
    <row r="103" spans="1:19" s="113" customFormat="1" ht="15" hidden="1" customHeight="1" x14ac:dyDescent="0.25">
      <c r="A103" s="25">
        <v>643</v>
      </c>
      <c r="B103" s="97" t="s">
        <v>1256</v>
      </c>
      <c r="C103" s="98">
        <v>1988</v>
      </c>
      <c r="D103" s="94"/>
      <c r="E103" s="53" t="s">
        <v>277</v>
      </c>
      <c r="F103" s="40" t="s">
        <v>288</v>
      </c>
      <c r="G103" s="94">
        <v>3</v>
      </c>
      <c r="H103" s="94">
        <v>2</v>
      </c>
      <c r="I103" s="100">
        <v>2767.3</v>
      </c>
      <c r="J103" s="100">
        <v>2426.06</v>
      </c>
      <c r="K103" s="101">
        <v>109</v>
      </c>
      <c r="L103" s="92">
        <v>9443700.1600000001</v>
      </c>
      <c r="M103" s="85">
        <v>0</v>
      </c>
      <c r="N103" s="85">
        <v>0</v>
      </c>
      <c r="O103" s="85">
        <v>0</v>
      </c>
      <c r="P103" s="58">
        <f t="shared" si="9"/>
        <v>9443700.1600000001</v>
      </c>
      <c r="Q103" s="58">
        <f t="shared" si="8"/>
        <v>3892.6078332770007</v>
      </c>
      <c r="R103" s="85">
        <v>18760.490000000002</v>
      </c>
      <c r="S103" s="86">
        <v>44196</v>
      </c>
    </row>
    <row r="104" spans="1:19" s="3" customFormat="1" ht="12.75" hidden="1" customHeight="1" x14ac:dyDescent="0.25">
      <c r="A104" s="25"/>
      <c r="B104" s="148" t="s">
        <v>111</v>
      </c>
      <c r="C104" s="150"/>
      <c r="D104" s="125"/>
      <c r="E104" s="129"/>
      <c r="F104" s="125"/>
      <c r="G104" s="125"/>
      <c r="H104" s="125"/>
      <c r="I104" s="132">
        <f t="shared" ref="I104:P104" si="10">ROUND(SUM(I40:I103),2)</f>
        <v>221144.24</v>
      </c>
      <c r="J104" s="132">
        <f t="shared" si="10"/>
        <v>187508.04</v>
      </c>
      <c r="K104" s="62">
        <f t="shared" si="10"/>
        <v>10554</v>
      </c>
      <c r="L104" s="132">
        <f t="shared" si="10"/>
        <v>201476045.19999999</v>
      </c>
      <c r="M104" s="132">
        <f t="shared" si="10"/>
        <v>0</v>
      </c>
      <c r="N104" s="132">
        <f t="shared" si="10"/>
        <v>0</v>
      </c>
      <c r="O104" s="132">
        <f t="shared" si="10"/>
        <v>0</v>
      </c>
      <c r="P104" s="132">
        <f t="shared" si="10"/>
        <v>201476045.19999999</v>
      </c>
      <c r="Q104" s="132">
        <f t="shared" ref="Q104" si="11">L104/J104</f>
        <v>1074.4928334806336</v>
      </c>
      <c r="R104" s="132"/>
      <c r="S104" s="25"/>
    </row>
    <row r="105" spans="1:19" s="3" customFormat="1" ht="12.75" hidden="1" customHeight="1" x14ac:dyDescent="0.25">
      <c r="A105" s="25"/>
      <c r="B105" s="148" t="s">
        <v>112</v>
      </c>
      <c r="C105" s="150"/>
      <c r="D105" s="125"/>
      <c r="E105" s="129"/>
      <c r="F105" s="125"/>
      <c r="G105" s="125"/>
      <c r="H105" s="125"/>
      <c r="I105" s="132"/>
      <c r="J105" s="132"/>
      <c r="K105" s="62"/>
      <c r="L105" s="132"/>
      <c r="M105" s="132"/>
      <c r="N105" s="132"/>
      <c r="O105" s="132"/>
      <c r="P105" s="132"/>
      <c r="Q105" s="132"/>
      <c r="R105" s="132"/>
      <c r="S105" s="25"/>
    </row>
    <row r="106" spans="1:19" s="113" customFormat="1" ht="15" hidden="1" customHeight="1" x14ac:dyDescent="0.25">
      <c r="A106" s="25">
        <v>644</v>
      </c>
      <c r="B106" s="40" t="s">
        <v>854</v>
      </c>
      <c r="C106" s="84">
        <v>1994</v>
      </c>
      <c r="D106" s="40"/>
      <c r="E106" s="40" t="s">
        <v>277</v>
      </c>
      <c r="F106" s="40" t="s">
        <v>288</v>
      </c>
      <c r="G106" s="84">
        <v>4</v>
      </c>
      <c r="H106" s="84">
        <v>2</v>
      </c>
      <c r="I106" s="85">
        <v>2244.63</v>
      </c>
      <c r="J106" s="85">
        <v>1317.9</v>
      </c>
      <c r="K106" s="40">
        <v>60</v>
      </c>
      <c r="L106" s="85">
        <v>137494.29999999999</v>
      </c>
      <c r="M106" s="85">
        <v>0</v>
      </c>
      <c r="N106" s="85">
        <v>0</v>
      </c>
      <c r="O106" s="85">
        <v>0</v>
      </c>
      <c r="P106" s="58">
        <f t="shared" ref="P106:P124" si="12">ROUND(L106-N106-O106,2)</f>
        <v>137494.29999999999</v>
      </c>
      <c r="Q106" s="58">
        <f t="shared" ref="Q106:Q125" si="13">L106/J106</f>
        <v>104.32832536611274</v>
      </c>
      <c r="R106" s="85">
        <v>18760.490000000002</v>
      </c>
      <c r="S106" s="86">
        <v>44196</v>
      </c>
    </row>
    <row r="107" spans="1:19" s="113" customFormat="1" ht="15" hidden="1" customHeight="1" x14ac:dyDescent="0.25">
      <c r="A107" s="25">
        <v>645</v>
      </c>
      <c r="B107" s="40" t="s">
        <v>855</v>
      </c>
      <c r="C107" s="84">
        <v>1979</v>
      </c>
      <c r="D107" s="84">
        <v>2004</v>
      </c>
      <c r="E107" s="40" t="s">
        <v>277</v>
      </c>
      <c r="F107" s="40" t="s">
        <v>288</v>
      </c>
      <c r="G107" s="84">
        <v>5</v>
      </c>
      <c r="H107" s="84">
        <v>8</v>
      </c>
      <c r="I107" s="85">
        <v>6092.2</v>
      </c>
      <c r="J107" s="85">
        <v>6092.2</v>
      </c>
      <c r="K107" s="40">
        <v>310</v>
      </c>
      <c r="L107" s="85">
        <v>667142.49</v>
      </c>
      <c r="M107" s="85">
        <v>0</v>
      </c>
      <c r="N107" s="85">
        <v>0</v>
      </c>
      <c r="O107" s="85">
        <v>0</v>
      </c>
      <c r="P107" s="58">
        <f t="shared" si="12"/>
        <v>667142.49</v>
      </c>
      <c r="Q107" s="58">
        <f t="shared" si="13"/>
        <v>109.50764748366764</v>
      </c>
      <c r="R107" s="85">
        <v>18760.490000000002</v>
      </c>
      <c r="S107" s="86">
        <v>44196</v>
      </c>
    </row>
    <row r="108" spans="1:19" s="113" customFormat="1" ht="15" hidden="1" customHeight="1" x14ac:dyDescent="0.25">
      <c r="A108" s="25">
        <v>646</v>
      </c>
      <c r="B108" s="40" t="s">
        <v>856</v>
      </c>
      <c r="C108" s="84">
        <v>1980</v>
      </c>
      <c r="D108" s="84">
        <v>2011</v>
      </c>
      <c r="E108" s="40" t="s">
        <v>277</v>
      </c>
      <c r="F108" s="40" t="s">
        <v>288</v>
      </c>
      <c r="G108" s="84">
        <v>5</v>
      </c>
      <c r="H108" s="84">
        <v>4</v>
      </c>
      <c r="I108" s="85">
        <v>3422.8</v>
      </c>
      <c r="J108" s="85">
        <v>3422.8</v>
      </c>
      <c r="K108" s="40">
        <v>180</v>
      </c>
      <c r="L108" s="85">
        <v>180270.12</v>
      </c>
      <c r="M108" s="85">
        <v>0</v>
      </c>
      <c r="N108" s="85">
        <v>0</v>
      </c>
      <c r="O108" s="85">
        <v>0</v>
      </c>
      <c r="P108" s="58">
        <f t="shared" si="12"/>
        <v>180270.12</v>
      </c>
      <c r="Q108" s="58">
        <f t="shared" si="13"/>
        <v>52.667441860465111</v>
      </c>
      <c r="R108" s="85">
        <v>18760.490000000002</v>
      </c>
      <c r="S108" s="86">
        <v>44196</v>
      </c>
    </row>
    <row r="109" spans="1:19" s="113" customFormat="1" ht="15" hidden="1" customHeight="1" x14ac:dyDescent="0.25">
      <c r="A109" s="25">
        <v>647</v>
      </c>
      <c r="B109" s="40" t="s">
        <v>857</v>
      </c>
      <c r="C109" s="84">
        <v>1979</v>
      </c>
      <c r="D109" s="84">
        <v>2004</v>
      </c>
      <c r="E109" s="40" t="s">
        <v>277</v>
      </c>
      <c r="F109" s="40" t="s">
        <v>288</v>
      </c>
      <c r="G109" s="84">
        <v>5</v>
      </c>
      <c r="H109" s="84">
        <v>4</v>
      </c>
      <c r="I109" s="85">
        <v>3413.9</v>
      </c>
      <c r="J109" s="85">
        <v>3413.9</v>
      </c>
      <c r="K109" s="40">
        <v>184</v>
      </c>
      <c r="L109" s="85">
        <v>521978.66</v>
      </c>
      <c r="M109" s="85">
        <v>0</v>
      </c>
      <c r="N109" s="85">
        <v>0</v>
      </c>
      <c r="O109" s="85">
        <v>0</v>
      </c>
      <c r="P109" s="58">
        <f t="shared" si="12"/>
        <v>521978.66</v>
      </c>
      <c r="Q109" s="58">
        <f t="shared" si="13"/>
        <v>152.89805208119745</v>
      </c>
      <c r="R109" s="85">
        <v>18760.490000000002</v>
      </c>
      <c r="S109" s="86">
        <v>44196</v>
      </c>
    </row>
    <row r="110" spans="1:19" s="113" customFormat="1" ht="15" hidden="1" customHeight="1" x14ac:dyDescent="0.25">
      <c r="A110" s="25">
        <v>648</v>
      </c>
      <c r="B110" s="40" t="s">
        <v>233</v>
      </c>
      <c r="C110" s="84">
        <v>1980</v>
      </c>
      <c r="D110" s="40"/>
      <c r="E110" s="40" t="s">
        <v>277</v>
      </c>
      <c r="F110" s="40" t="s">
        <v>288</v>
      </c>
      <c r="G110" s="84">
        <v>5</v>
      </c>
      <c r="H110" s="84">
        <v>8</v>
      </c>
      <c r="I110" s="85">
        <v>9047.7000000000007</v>
      </c>
      <c r="J110" s="85">
        <v>6041.3</v>
      </c>
      <c r="K110" s="40">
        <v>299</v>
      </c>
      <c r="L110" s="85">
        <v>381613.89</v>
      </c>
      <c r="M110" s="85">
        <v>0</v>
      </c>
      <c r="N110" s="85">
        <v>0</v>
      </c>
      <c r="O110" s="85">
        <v>0</v>
      </c>
      <c r="P110" s="58">
        <f t="shared" si="12"/>
        <v>381613.89</v>
      </c>
      <c r="Q110" s="58">
        <f t="shared" si="13"/>
        <v>63.167511959346498</v>
      </c>
      <c r="R110" s="85">
        <v>18760.490000000002</v>
      </c>
      <c r="S110" s="86">
        <v>44196</v>
      </c>
    </row>
    <row r="111" spans="1:19" s="113" customFormat="1" ht="15" hidden="1" customHeight="1" x14ac:dyDescent="0.25">
      <c r="A111" s="25">
        <v>649</v>
      </c>
      <c r="B111" s="40" t="s">
        <v>113</v>
      </c>
      <c r="C111" s="84">
        <v>1978</v>
      </c>
      <c r="D111" s="40"/>
      <c r="E111" s="40" t="s">
        <v>277</v>
      </c>
      <c r="F111" s="40" t="s">
        <v>288</v>
      </c>
      <c r="G111" s="84">
        <v>5</v>
      </c>
      <c r="H111" s="84">
        <v>2</v>
      </c>
      <c r="I111" s="85">
        <v>5589.4</v>
      </c>
      <c r="J111" s="85">
        <v>3191.3</v>
      </c>
      <c r="K111" s="40">
        <v>250</v>
      </c>
      <c r="L111" s="85">
        <v>410752.15</v>
      </c>
      <c r="M111" s="85">
        <v>0</v>
      </c>
      <c r="N111" s="85">
        <v>0</v>
      </c>
      <c r="O111" s="85">
        <v>0</v>
      </c>
      <c r="P111" s="58">
        <f t="shared" si="12"/>
        <v>410752.15</v>
      </c>
      <c r="Q111" s="58">
        <f t="shared" si="13"/>
        <v>128.70997712530942</v>
      </c>
      <c r="R111" s="85">
        <v>18760.490000000002</v>
      </c>
      <c r="S111" s="86">
        <v>44196</v>
      </c>
    </row>
    <row r="112" spans="1:19" s="113" customFormat="1" ht="15" hidden="1" customHeight="1" x14ac:dyDescent="0.25">
      <c r="A112" s="25">
        <v>650</v>
      </c>
      <c r="B112" s="40" t="s">
        <v>234</v>
      </c>
      <c r="C112" s="84">
        <v>1978</v>
      </c>
      <c r="D112" s="84">
        <v>2005</v>
      </c>
      <c r="E112" s="40" t="s">
        <v>277</v>
      </c>
      <c r="F112" s="40" t="s">
        <v>288</v>
      </c>
      <c r="G112" s="84">
        <v>5</v>
      </c>
      <c r="H112" s="84">
        <v>4</v>
      </c>
      <c r="I112" s="85">
        <v>3414.8</v>
      </c>
      <c r="J112" s="85">
        <v>3414.8</v>
      </c>
      <c r="K112" s="40">
        <v>138</v>
      </c>
      <c r="L112" s="85">
        <v>244925.5</v>
      </c>
      <c r="M112" s="85">
        <v>0</v>
      </c>
      <c r="N112" s="85">
        <v>0</v>
      </c>
      <c r="O112" s="85">
        <v>0</v>
      </c>
      <c r="P112" s="58">
        <f t="shared" si="12"/>
        <v>244925.5</v>
      </c>
      <c r="Q112" s="58">
        <f t="shared" si="13"/>
        <v>71.724698371793366</v>
      </c>
      <c r="R112" s="85">
        <v>18760.490000000002</v>
      </c>
      <c r="S112" s="86">
        <v>44196</v>
      </c>
    </row>
    <row r="113" spans="1:19" s="113" customFormat="1" ht="15" hidden="1" customHeight="1" x14ac:dyDescent="0.25">
      <c r="A113" s="25">
        <v>651</v>
      </c>
      <c r="B113" s="40" t="s">
        <v>858</v>
      </c>
      <c r="C113" s="84">
        <v>1978</v>
      </c>
      <c r="D113" s="84">
        <v>2013</v>
      </c>
      <c r="E113" s="40" t="s">
        <v>277</v>
      </c>
      <c r="F113" s="40" t="s">
        <v>288</v>
      </c>
      <c r="G113" s="84">
        <v>5</v>
      </c>
      <c r="H113" s="84">
        <v>4</v>
      </c>
      <c r="I113" s="85">
        <v>3454.5</v>
      </c>
      <c r="J113" s="85">
        <v>3454.5</v>
      </c>
      <c r="K113" s="40">
        <v>180</v>
      </c>
      <c r="L113" s="85">
        <v>388707.32</v>
      </c>
      <c r="M113" s="85">
        <v>0</v>
      </c>
      <c r="N113" s="85">
        <v>0</v>
      </c>
      <c r="O113" s="85">
        <v>0</v>
      </c>
      <c r="P113" s="58">
        <f t="shared" si="12"/>
        <v>388707.32</v>
      </c>
      <c r="Q113" s="58">
        <f t="shared" si="13"/>
        <v>112.52202055290202</v>
      </c>
      <c r="R113" s="85">
        <v>18760.490000000002</v>
      </c>
      <c r="S113" s="86">
        <v>44196</v>
      </c>
    </row>
    <row r="114" spans="1:19" s="113" customFormat="1" ht="15" hidden="1" customHeight="1" x14ac:dyDescent="0.25">
      <c r="A114" s="25">
        <v>652</v>
      </c>
      <c r="B114" s="40" t="s">
        <v>859</v>
      </c>
      <c r="C114" s="84">
        <v>1978</v>
      </c>
      <c r="D114" s="84">
        <v>2013</v>
      </c>
      <c r="E114" s="40" t="s">
        <v>277</v>
      </c>
      <c r="F114" s="40" t="s">
        <v>288</v>
      </c>
      <c r="G114" s="84">
        <v>5</v>
      </c>
      <c r="H114" s="84">
        <v>4</v>
      </c>
      <c r="I114" s="85">
        <v>3433.6</v>
      </c>
      <c r="J114" s="85">
        <v>3433.6</v>
      </c>
      <c r="K114" s="40">
        <v>167</v>
      </c>
      <c r="L114" s="85">
        <v>302519.56</v>
      </c>
      <c r="M114" s="85">
        <v>0</v>
      </c>
      <c r="N114" s="85">
        <v>0</v>
      </c>
      <c r="O114" s="85">
        <v>0</v>
      </c>
      <c r="P114" s="58">
        <f t="shared" si="12"/>
        <v>302519.56</v>
      </c>
      <c r="Q114" s="58">
        <f t="shared" si="13"/>
        <v>88.105650046598328</v>
      </c>
      <c r="R114" s="85">
        <v>18760.490000000002</v>
      </c>
      <c r="S114" s="86">
        <v>44196</v>
      </c>
    </row>
    <row r="115" spans="1:19" s="113" customFormat="1" ht="15" hidden="1" customHeight="1" x14ac:dyDescent="0.25">
      <c r="A115" s="25">
        <v>653</v>
      </c>
      <c r="B115" s="40" t="s">
        <v>860</v>
      </c>
      <c r="C115" s="84">
        <v>1978</v>
      </c>
      <c r="D115" s="84">
        <v>2013</v>
      </c>
      <c r="E115" s="40" t="s">
        <v>277</v>
      </c>
      <c r="F115" s="40" t="s">
        <v>288</v>
      </c>
      <c r="G115" s="84">
        <v>5</v>
      </c>
      <c r="H115" s="84">
        <v>4</v>
      </c>
      <c r="I115" s="85">
        <v>3451.8</v>
      </c>
      <c r="J115" s="85">
        <v>3451.8</v>
      </c>
      <c r="K115" s="40">
        <v>166</v>
      </c>
      <c r="L115" s="85">
        <v>439954.91</v>
      </c>
      <c r="M115" s="85">
        <v>0</v>
      </c>
      <c r="N115" s="85">
        <v>0</v>
      </c>
      <c r="O115" s="85">
        <v>0</v>
      </c>
      <c r="P115" s="58">
        <f t="shared" si="12"/>
        <v>439954.91</v>
      </c>
      <c r="Q115" s="58">
        <f t="shared" si="13"/>
        <v>127.45666319021959</v>
      </c>
      <c r="R115" s="85">
        <v>18760.490000000002</v>
      </c>
      <c r="S115" s="86">
        <v>44196</v>
      </c>
    </row>
    <row r="116" spans="1:19" s="113" customFormat="1" ht="15" hidden="1" customHeight="1" x14ac:dyDescent="0.25">
      <c r="A116" s="25">
        <v>654</v>
      </c>
      <c r="B116" s="40" t="s">
        <v>861</v>
      </c>
      <c r="C116" s="84">
        <v>1980</v>
      </c>
      <c r="D116" s="40"/>
      <c r="E116" s="40" t="s">
        <v>277</v>
      </c>
      <c r="F116" s="40" t="s">
        <v>288</v>
      </c>
      <c r="G116" s="84">
        <v>5</v>
      </c>
      <c r="H116" s="84">
        <v>2</v>
      </c>
      <c r="I116" s="85">
        <v>3135.75</v>
      </c>
      <c r="J116" s="85">
        <v>3135.75</v>
      </c>
      <c r="K116" s="40">
        <v>219</v>
      </c>
      <c r="L116" s="85">
        <v>238154.28</v>
      </c>
      <c r="M116" s="85">
        <v>0</v>
      </c>
      <c r="N116" s="85">
        <v>0</v>
      </c>
      <c r="O116" s="85">
        <v>0</v>
      </c>
      <c r="P116" s="58">
        <f t="shared" si="12"/>
        <v>238154.28</v>
      </c>
      <c r="Q116" s="58">
        <f t="shared" si="13"/>
        <v>75.948108108108102</v>
      </c>
      <c r="R116" s="85">
        <v>18760.490000000002</v>
      </c>
      <c r="S116" s="86">
        <v>44196</v>
      </c>
    </row>
    <row r="117" spans="1:19" s="113" customFormat="1" ht="15" hidden="1" customHeight="1" x14ac:dyDescent="0.25">
      <c r="A117" s="25">
        <v>655</v>
      </c>
      <c r="B117" s="40" t="s">
        <v>862</v>
      </c>
      <c r="C117" s="84">
        <v>1980</v>
      </c>
      <c r="D117" s="40"/>
      <c r="E117" s="40" t="s">
        <v>277</v>
      </c>
      <c r="F117" s="40" t="s">
        <v>288</v>
      </c>
      <c r="G117" s="84">
        <v>5</v>
      </c>
      <c r="H117" s="84">
        <v>2</v>
      </c>
      <c r="I117" s="85">
        <v>3160.8</v>
      </c>
      <c r="J117" s="85">
        <v>3160.8</v>
      </c>
      <c r="K117" s="40">
        <v>315</v>
      </c>
      <c r="L117" s="85">
        <v>174767.46</v>
      </c>
      <c r="M117" s="85">
        <v>0</v>
      </c>
      <c r="N117" s="85">
        <v>0</v>
      </c>
      <c r="O117" s="85">
        <v>0</v>
      </c>
      <c r="P117" s="58">
        <f t="shared" si="12"/>
        <v>174767.46</v>
      </c>
      <c r="Q117" s="58">
        <f t="shared" si="13"/>
        <v>55.292160212604401</v>
      </c>
      <c r="R117" s="85">
        <v>18760.490000000002</v>
      </c>
      <c r="S117" s="86">
        <v>44196</v>
      </c>
    </row>
    <row r="118" spans="1:19" s="113" customFormat="1" ht="15" hidden="1" customHeight="1" x14ac:dyDescent="0.25">
      <c r="A118" s="25">
        <v>656</v>
      </c>
      <c r="B118" s="40" t="s">
        <v>863</v>
      </c>
      <c r="C118" s="84">
        <v>1979</v>
      </c>
      <c r="D118" s="84">
        <v>2009</v>
      </c>
      <c r="E118" s="40" t="s">
        <v>277</v>
      </c>
      <c r="F118" s="40" t="s">
        <v>288</v>
      </c>
      <c r="G118" s="84">
        <v>5</v>
      </c>
      <c r="H118" s="84">
        <v>4</v>
      </c>
      <c r="I118" s="85">
        <v>3375.7</v>
      </c>
      <c r="J118" s="85">
        <v>3375.7</v>
      </c>
      <c r="K118" s="40">
        <v>188</v>
      </c>
      <c r="L118" s="85">
        <v>489480.4</v>
      </c>
      <c r="M118" s="85">
        <v>0</v>
      </c>
      <c r="N118" s="85">
        <v>0</v>
      </c>
      <c r="O118" s="85">
        <v>0</v>
      </c>
      <c r="P118" s="58">
        <f t="shared" si="12"/>
        <v>489480.4</v>
      </c>
      <c r="Q118" s="58">
        <f t="shared" si="13"/>
        <v>145.00115531593448</v>
      </c>
      <c r="R118" s="85">
        <v>18760.490000000002</v>
      </c>
      <c r="S118" s="86">
        <v>44196</v>
      </c>
    </row>
    <row r="119" spans="1:19" s="113" customFormat="1" ht="15" hidden="1" customHeight="1" x14ac:dyDescent="0.25">
      <c r="A119" s="25">
        <v>657</v>
      </c>
      <c r="B119" s="40" t="s">
        <v>114</v>
      </c>
      <c r="C119" s="84">
        <v>1978</v>
      </c>
      <c r="D119" s="40"/>
      <c r="E119" s="40" t="s">
        <v>277</v>
      </c>
      <c r="F119" s="40" t="s">
        <v>288</v>
      </c>
      <c r="G119" s="84">
        <v>5</v>
      </c>
      <c r="H119" s="84">
        <v>2</v>
      </c>
      <c r="I119" s="85">
        <v>5161.82</v>
      </c>
      <c r="J119" s="85">
        <v>3383.21</v>
      </c>
      <c r="K119" s="40">
        <v>177</v>
      </c>
      <c r="L119" s="85">
        <v>216793.94</v>
      </c>
      <c r="M119" s="85">
        <v>0</v>
      </c>
      <c r="N119" s="85">
        <v>0</v>
      </c>
      <c r="O119" s="85">
        <v>0</v>
      </c>
      <c r="P119" s="58">
        <f t="shared" si="12"/>
        <v>216793.94</v>
      </c>
      <c r="Q119" s="58">
        <f t="shared" si="13"/>
        <v>64.079362498928532</v>
      </c>
      <c r="R119" s="85">
        <v>18760.490000000002</v>
      </c>
      <c r="S119" s="86">
        <v>44196</v>
      </c>
    </row>
    <row r="120" spans="1:19" s="113" customFormat="1" ht="15" hidden="1" customHeight="1" x14ac:dyDescent="0.25">
      <c r="A120" s="25">
        <v>658</v>
      </c>
      <c r="B120" s="40" t="s">
        <v>864</v>
      </c>
      <c r="C120" s="84">
        <v>1978</v>
      </c>
      <c r="D120" s="40"/>
      <c r="E120" s="40" t="s">
        <v>277</v>
      </c>
      <c r="F120" s="40" t="s">
        <v>288</v>
      </c>
      <c r="G120" s="84">
        <v>5</v>
      </c>
      <c r="H120" s="84">
        <v>4</v>
      </c>
      <c r="I120" s="85">
        <v>3383.8</v>
      </c>
      <c r="J120" s="85">
        <v>3383.8</v>
      </c>
      <c r="K120" s="40">
        <v>170</v>
      </c>
      <c r="L120" s="85">
        <v>291450.03999999998</v>
      </c>
      <c r="M120" s="85">
        <v>0</v>
      </c>
      <c r="N120" s="85">
        <v>0</v>
      </c>
      <c r="O120" s="85">
        <v>0</v>
      </c>
      <c r="P120" s="58">
        <f t="shared" si="12"/>
        <v>291450.03999999998</v>
      </c>
      <c r="Q120" s="58">
        <f t="shared" si="13"/>
        <v>86.130988829127006</v>
      </c>
      <c r="R120" s="85">
        <v>18760.490000000002</v>
      </c>
      <c r="S120" s="86">
        <v>44196</v>
      </c>
    </row>
    <row r="121" spans="1:19" s="113" customFormat="1" ht="15" hidden="1" customHeight="1" x14ac:dyDescent="0.25">
      <c r="A121" s="25">
        <v>659</v>
      </c>
      <c r="B121" s="40" t="s">
        <v>865</v>
      </c>
      <c r="C121" s="84">
        <v>1980</v>
      </c>
      <c r="D121" s="40"/>
      <c r="E121" s="40" t="s">
        <v>277</v>
      </c>
      <c r="F121" s="40" t="s">
        <v>288</v>
      </c>
      <c r="G121" s="84">
        <v>5</v>
      </c>
      <c r="H121" s="84">
        <v>4</v>
      </c>
      <c r="I121" s="85">
        <v>5180.99</v>
      </c>
      <c r="J121" s="85">
        <v>3412.3</v>
      </c>
      <c r="K121" s="40">
        <v>168</v>
      </c>
      <c r="L121" s="85">
        <v>365699.28</v>
      </c>
      <c r="M121" s="85">
        <v>0</v>
      </c>
      <c r="N121" s="85">
        <v>0</v>
      </c>
      <c r="O121" s="85">
        <v>0</v>
      </c>
      <c r="P121" s="58">
        <f t="shared" si="12"/>
        <v>365699.28</v>
      </c>
      <c r="Q121" s="58">
        <f t="shared" si="13"/>
        <v>107.17090525452042</v>
      </c>
      <c r="R121" s="85">
        <v>18760.490000000002</v>
      </c>
      <c r="S121" s="86">
        <v>44196</v>
      </c>
    </row>
    <row r="122" spans="1:19" s="113" customFormat="1" ht="15" hidden="1" customHeight="1" x14ac:dyDescent="0.25">
      <c r="A122" s="25">
        <v>660</v>
      </c>
      <c r="B122" s="40" t="s">
        <v>866</v>
      </c>
      <c r="C122" s="84">
        <v>1979</v>
      </c>
      <c r="D122" s="40"/>
      <c r="E122" s="40" t="s">
        <v>277</v>
      </c>
      <c r="F122" s="40" t="s">
        <v>288</v>
      </c>
      <c r="G122" s="84">
        <v>5</v>
      </c>
      <c r="H122" s="84">
        <v>2</v>
      </c>
      <c r="I122" s="85">
        <v>3187.8</v>
      </c>
      <c r="J122" s="85">
        <v>3187.8</v>
      </c>
      <c r="K122" s="40">
        <v>241</v>
      </c>
      <c r="L122" s="85">
        <v>530450.93000000005</v>
      </c>
      <c r="M122" s="85">
        <v>0</v>
      </c>
      <c r="N122" s="85">
        <v>0</v>
      </c>
      <c r="O122" s="85">
        <v>0</v>
      </c>
      <c r="P122" s="58">
        <f t="shared" si="12"/>
        <v>530450.93000000005</v>
      </c>
      <c r="Q122" s="58">
        <f t="shared" si="13"/>
        <v>166.40031683292554</v>
      </c>
      <c r="R122" s="85">
        <v>18760.490000000002</v>
      </c>
      <c r="S122" s="86">
        <v>44196</v>
      </c>
    </row>
    <row r="123" spans="1:19" s="113" customFormat="1" ht="15" hidden="1" customHeight="1" x14ac:dyDescent="0.25">
      <c r="A123" s="25">
        <v>661</v>
      </c>
      <c r="B123" s="40" t="s">
        <v>867</v>
      </c>
      <c r="C123" s="84">
        <v>1979</v>
      </c>
      <c r="D123" s="84">
        <v>2001</v>
      </c>
      <c r="E123" s="40" t="s">
        <v>277</v>
      </c>
      <c r="F123" s="40" t="s">
        <v>288</v>
      </c>
      <c r="G123" s="84">
        <v>5</v>
      </c>
      <c r="H123" s="84">
        <v>2</v>
      </c>
      <c r="I123" s="85">
        <v>3208.7</v>
      </c>
      <c r="J123" s="85">
        <v>3208.7</v>
      </c>
      <c r="K123" s="40">
        <v>228</v>
      </c>
      <c r="L123" s="85">
        <v>531362.77</v>
      </c>
      <c r="M123" s="85">
        <v>0</v>
      </c>
      <c r="N123" s="85">
        <v>0</v>
      </c>
      <c r="O123" s="85">
        <v>0</v>
      </c>
      <c r="P123" s="58">
        <f t="shared" si="12"/>
        <v>531362.77</v>
      </c>
      <c r="Q123" s="58">
        <f t="shared" si="13"/>
        <v>165.60063888802321</v>
      </c>
      <c r="R123" s="85">
        <v>18760.490000000002</v>
      </c>
      <c r="S123" s="86">
        <v>44196</v>
      </c>
    </row>
    <row r="124" spans="1:19" s="113" customFormat="1" ht="15" hidden="1" customHeight="1" x14ac:dyDescent="0.25">
      <c r="A124" s="25">
        <v>662</v>
      </c>
      <c r="B124" s="97" t="s">
        <v>1245</v>
      </c>
      <c r="C124" s="93">
        <v>2008</v>
      </c>
      <c r="D124" s="93"/>
      <c r="E124" s="40" t="s">
        <v>277</v>
      </c>
      <c r="F124" s="40" t="s">
        <v>288</v>
      </c>
      <c r="G124" s="93">
        <v>9</v>
      </c>
      <c r="H124" s="93">
        <v>1</v>
      </c>
      <c r="I124" s="92">
        <v>3393.4</v>
      </c>
      <c r="J124" s="92">
        <v>3393.4</v>
      </c>
      <c r="K124" s="90">
        <v>63</v>
      </c>
      <c r="L124" s="92">
        <v>833143.83</v>
      </c>
      <c r="M124" s="85">
        <v>0</v>
      </c>
      <c r="N124" s="85">
        <v>0</v>
      </c>
      <c r="O124" s="85">
        <v>0</v>
      </c>
      <c r="P124" s="58">
        <f t="shared" si="12"/>
        <v>833143.83</v>
      </c>
      <c r="Q124" s="58">
        <f t="shared" si="13"/>
        <v>245.51889844993221</v>
      </c>
      <c r="R124" s="85">
        <v>16385.72</v>
      </c>
      <c r="S124" s="86">
        <v>44196</v>
      </c>
    </row>
    <row r="125" spans="1:19" s="3" customFormat="1" ht="12.75" hidden="1" customHeight="1" x14ac:dyDescent="0.25">
      <c r="A125" s="25"/>
      <c r="B125" s="148" t="s">
        <v>992</v>
      </c>
      <c r="C125" s="150"/>
      <c r="D125" s="125"/>
      <c r="E125" s="129"/>
      <c r="F125" s="125"/>
      <c r="G125" s="125"/>
      <c r="H125" s="125"/>
      <c r="I125" s="132">
        <f>ROUND(SUM(I106:I124),2)</f>
        <v>76754.09</v>
      </c>
      <c r="J125" s="132">
        <f>ROUND(SUM(J106:J124),2)</f>
        <v>66875.56</v>
      </c>
      <c r="K125" s="62">
        <f>ROUND(SUM(K106:K124),2)</f>
        <v>3703</v>
      </c>
      <c r="L125" s="132">
        <f>ROUND(SUM(L106:L124),2)</f>
        <v>7346661.8300000001</v>
      </c>
      <c r="M125" s="132">
        <f t="shared" ref="M125:P125" si="14">ROUND(SUM(M106:M124),2)</f>
        <v>0</v>
      </c>
      <c r="N125" s="132">
        <f t="shared" si="14"/>
        <v>0</v>
      </c>
      <c r="O125" s="132">
        <f t="shared" si="14"/>
        <v>0</v>
      </c>
      <c r="P125" s="132">
        <f t="shared" si="14"/>
        <v>7346661.8300000001</v>
      </c>
      <c r="Q125" s="132">
        <f t="shared" si="13"/>
        <v>109.85570558212896</v>
      </c>
      <c r="R125" s="132"/>
      <c r="S125" s="25"/>
    </row>
    <row r="126" spans="1:19" s="3" customFormat="1" ht="12.75" hidden="1" x14ac:dyDescent="0.25">
      <c r="A126" s="25"/>
      <c r="B126" s="148" t="s">
        <v>163</v>
      </c>
      <c r="C126" s="150"/>
      <c r="D126" s="125"/>
      <c r="E126" s="129"/>
      <c r="F126" s="125"/>
      <c r="G126" s="125"/>
      <c r="H126" s="125"/>
      <c r="I126" s="132"/>
      <c r="J126" s="132"/>
      <c r="K126" s="62"/>
      <c r="L126" s="132"/>
      <c r="M126" s="132"/>
      <c r="N126" s="132"/>
      <c r="O126" s="132"/>
      <c r="P126" s="132"/>
      <c r="Q126" s="132"/>
      <c r="R126" s="132"/>
      <c r="S126" s="25"/>
    </row>
    <row r="127" spans="1:19" s="12" customFormat="1" ht="12.75" hidden="1" x14ac:dyDescent="0.25">
      <c r="A127" s="25">
        <v>663</v>
      </c>
      <c r="B127" s="40" t="s">
        <v>868</v>
      </c>
      <c r="C127" s="84">
        <v>1996</v>
      </c>
      <c r="D127" s="40"/>
      <c r="E127" s="40" t="s">
        <v>277</v>
      </c>
      <c r="F127" s="40" t="s">
        <v>303</v>
      </c>
      <c r="G127" s="84">
        <v>2</v>
      </c>
      <c r="H127" s="84">
        <v>3</v>
      </c>
      <c r="I127" s="85">
        <v>1068.5</v>
      </c>
      <c r="J127" s="85">
        <v>915.8</v>
      </c>
      <c r="K127" s="40">
        <v>37</v>
      </c>
      <c r="L127" s="85">
        <v>141926.32</v>
      </c>
      <c r="M127" s="85">
        <v>0</v>
      </c>
      <c r="N127" s="85">
        <v>0</v>
      </c>
      <c r="O127" s="85">
        <v>0</v>
      </c>
      <c r="P127" s="58">
        <f t="shared" ref="P127:P156" si="15">ROUND(L127-N127-O127,2)</f>
        <v>141926.32</v>
      </c>
      <c r="Q127" s="58">
        <f t="shared" ref="Q127:Q156" si="16">L127/J127</f>
        <v>154.97523476741648</v>
      </c>
      <c r="R127" s="85">
        <v>15380.69</v>
      </c>
      <c r="S127" s="86">
        <v>44196</v>
      </c>
    </row>
    <row r="128" spans="1:19" s="12" customFormat="1" ht="12.75" hidden="1" x14ac:dyDescent="0.25">
      <c r="A128" s="25">
        <v>664</v>
      </c>
      <c r="B128" s="40" t="s">
        <v>870</v>
      </c>
      <c r="C128" s="84">
        <v>2003</v>
      </c>
      <c r="D128" s="40"/>
      <c r="E128" s="40" t="s">
        <v>277</v>
      </c>
      <c r="F128" s="90" t="s">
        <v>978</v>
      </c>
      <c r="G128" s="84">
        <v>3</v>
      </c>
      <c r="H128" s="84">
        <v>3</v>
      </c>
      <c r="I128" s="85">
        <v>3114.1</v>
      </c>
      <c r="J128" s="85">
        <v>1925.7</v>
      </c>
      <c r="K128" s="40">
        <v>98</v>
      </c>
      <c r="L128" s="85">
        <v>4946454.16</v>
      </c>
      <c r="M128" s="85">
        <v>0</v>
      </c>
      <c r="N128" s="85">
        <v>0</v>
      </c>
      <c r="O128" s="85">
        <v>0</v>
      </c>
      <c r="P128" s="58">
        <f t="shared" si="15"/>
        <v>4946454.16</v>
      </c>
      <c r="Q128" s="58">
        <f t="shared" si="16"/>
        <v>2568.6525211611361</v>
      </c>
      <c r="R128" s="92">
        <v>14502.54</v>
      </c>
      <c r="S128" s="86">
        <v>44196</v>
      </c>
    </row>
    <row r="129" spans="1:19" s="12" customFormat="1" ht="12.75" hidden="1" x14ac:dyDescent="0.25">
      <c r="A129" s="25">
        <v>665</v>
      </c>
      <c r="B129" s="40" t="s">
        <v>871</v>
      </c>
      <c r="C129" s="84">
        <v>1997</v>
      </c>
      <c r="D129" s="40"/>
      <c r="E129" s="40" t="s">
        <v>277</v>
      </c>
      <c r="F129" s="40" t="s">
        <v>288</v>
      </c>
      <c r="G129" s="84">
        <v>5</v>
      </c>
      <c r="H129" s="84">
        <v>1</v>
      </c>
      <c r="I129" s="85">
        <v>1134.0999999999999</v>
      </c>
      <c r="J129" s="85">
        <v>1134.0999999999999</v>
      </c>
      <c r="K129" s="40">
        <v>55</v>
      </c>
      <c r="L129" s="85">
        <v>156874.6</v>
      </c>
      <c r="M129" s="85">
        <v>0</v>
      </c>
      <c r="N129" s="85">
        <v>0</v>
      </c>
      <c r="O129" s="85">
        <v>0</v>
      </c>
      <c r="P129" s="58">
        <f t="shared" si="15"/>
        <v>156874.6</v>
      </c>
      <c r="Q129" s="58">
        <f t="shared" si="16"/>
        <v>138.32519178202983</v>
      </c>
      <c r="R129" s="85">
        <v>18760.490000000002</v>
      </c>
      <c r="S129" s="86">
        <v>44196</v>
      </c>
    </row>
    <row r="130" spans="1:19" s="12" customFormat="1" ht="12.75" hidden="1" x14ac:dyDescent="0.25">
      <c r="A130" s="25">
        <v>666</v>
      </c>
      <c r="B130" s="40" t="s">
        <v>872</v>
      </c>
      <c r="C130" s="84">
        <v>1997</v>
      </c>
      <c r="D130" s="40"/>
      <c r="E130" s="40" t="s">
        <v>277</v>
      </c>
      <c r="F130" s="40" t="s">
        <v>288</v>
      </c>
      <c r="G130" s="84">
        <v>5</v>
      </c>
      <c r="H130" s="84">
        <v>1</v>
      </c>
      <c r="I130" s="85">
        <v>1119.3</v>
      </c>
      <c r="J130" s="85">
        <v>1089.8</v>
      </c>
      <c r="K130" s="40">
        <v>31</v>
      </c>
      <c r="L130" s="85">
        <v>156679.04999999999</v>
      </c>
      <c r="M130" s="85">
        <v>0</v>
      </c>
      <c r="N130" s="85">
        <v>0</v>
      </c>
      <c r="O130" s="85">
        <v>0</v>
      </c>
      <c r="P130" s="58">
        <f t="shared" si="15"/>
        <v>156679.04999999999</v>
      </c>
      <c r="Q130" s="58">
        <f t="shared" si="16"/>
        <v>143.7686272710589</v>
      </c>
      <c r="R130" s="85">
        <v>18760.490000000002</v>
      </c>
      <c r="S130" s="86">
        <v>44196</v>
      </c>
    </row>
    <row r="131" spans="1:19" s="12" customFormat="1" ht="12.75" hidden="1" x14ac:dyDescent="0.25">
      <c r="A131" s="25">
        <v>667</v>
      </c>
      <c r="B131" s="40" t="s">
        <v>873</v>
      </c>
      <c r="C131" s="84">
        <v>1995</v>
      </c>
      <c r="D131" s="40"/>
      <c r="E131" s="40" t="s">
        <v>277</v>
      </c>
      <c r="F131" s="40" t="s">
        <v>288</v>
      </c>
      <c r="G131" s="84">
        <v>5</v>
      </c>
      <c r="H131" s="84">
        <v>2</v>
      </c>
      <c r="I131" s="85">
        <v>2059.1999999999998</v>
      </c>
      <c r="J131" s="85">
        <v>1848</v>
      </c>
      <c r="K131" s="40">
        <v>85</v>
      </c>
      <c r="L131" s="85">
        <v>730929.47</v>
      </c>
      <c r="M131" s="85">
        <v>0</v>
      </c>
      <c r="N131" s="85">
        <v>0</v>
      </c>
      <c r="O131" s="85">
        <v>0</v>
      </c>
      <c r="P131" s="58">
        <f t="shared" si="15"/>
        <v>730929.47</v>
      </c>
      <c r="Q131" s="58">
        <f t="shared" si="16"/>
        <v>395.52460497835494</v>
      </c>
      <c r="R131" s="85">
        <v>18760.490000000002</v>
      </c>
      <c r="S131" s="86">
        <v>44196</v>
      </c>
    </row>
    <row r="132" spans="1:19" s="12" customFormat="1" ht="12.75" hidden="1" x14ac:dyDescent="0.25">
      <c r="A132" s="25">
        <v>668</v>
      </c>
      <c r="B132" s="40" t="s">
        <v>1057</v>
      </c>
      <c r="C132" s="93">
        <v>1973</v>
      </c>
      <c r="D132" s="90"/>
      <c r="E132" s="40" t="s">
        <v>277</v>
      </c>
      <c r="F132" s="40" t="s">
        <v>303</v>
      </c>
      <c r="G132" s="93">
        <v>2</v>
      </c>
      <c r="H132" s="93">
        <v>2</v>
      </c>
      <c r="I132" s="92">
        <v>495</v>
      </c>
      <c r="J132" s="92">
        <v>537.6</v>
      </c>
      <c r="K132" s="90">
        <v>24</v>
      </c>
      <c r="L132" s="92">
        <v>299835.89</v>
      </c>
      <c r="M132" s="85">
        <v>0</v>
      </c>
      <c r="N132" s="85">
        <v>0</v>
      </c>
      <c r="O132" s="85">
        <v>0</v>
      </c>
      <c r="P132" s="58">
        <f t="shared" si="15"/>
        <v>299835.89</v>
      </c>
      <c r="Q132" s="58">
        <f t="shared" si="16"/>
        <v>557.7304501488095</v>
      </c>
      <c r="R132" s="85">
        <v>15380.69</v>
      </c>
      <c r="S132" s="86">
        <v>44196</v>
      </c>
    </row>
    <row r="133" spans="1:19" s="12" customFormat="1" ht="12.75" hidden="1" x14ac:dyDescent="0.25">
      <c r="A133" s="25">
        <v>669</v>
      </c>
      <c r="B133" s="40" t="s">
        <v>875</v>
      </c>
      <c r="C133" s="84">
        <v>1995</v>
      </c>
      <c r="D133" s="40"/>
      <c r="E133" s="40" t="s">
        <v>277</v>
      </c>
      <c r="F133" s="40" t="s">
        <v>288</v>
      </c>
      <c r="G133" s="84">
        <v>4</v>
      </c>
      <c r="H133" s="84">
        <v>4</v>
      </c>
      <c r="I133" s="85">
        <v>2968.19</v>
      </c>
      <c r="J133" s="85">
        <v>2929.49</v>
      </c>
      <c r="K133" s="40">
        <v>97</v>
      </c>
      <c r="L133" s="85">
        <v>181779.74</v>
      </c>
      <c r="M133" s="85">
        <v>0</v>
      </c>
      <c r="N133" s="85">
        <v>0</v>
      </c>
      <c r="O133" s="85">
        <v>0</v>
      </c>
      <c r="P133" s="58">
        <f t="shared" si="15"/>
        <v>181779.74</v>
      </c>
      <c r="Q133" s="58">
        <f t="shared" si="16"/>
        <v>62.051667696424978</v>
      </c>
      <c r="R133" s="85">
        <v>18760.490000000002</v>
      </c>
      <c r="S133" s="86">
        <v>44196</v>
      </c>
    </row>
    <row r="134" spans="1:19" s="12" customFormat="1" ht="12.75" hidden="1" x14ac:dyDescent="0.25">
      <c r="A134" s="25">
        <v>670</v>
      </c>
      <c r="B134" s="40" t="s">
        <v>876</v>
      </c>
      <c r="C134" s="84">
        <v>1990</v>
      </c>
      <c r="D134" s="40"/>
      <c r="E134" s="40" t="s">
        <v>277</v>
      </c>
      <c r="F134" s="40" t="s">
        <v>288</v>
      </c>
      <c r="G134" s="84">
        <v>2</v>
      </c>
      <c r="H134" s="84">
        <v>20</v>
      </c>
      <c r="I134" s="85">
        <v>1297</v>
      </c>
      <c r="J134" s="85">
        <v>1297</v>
      </c>
      <c r="K134" s="40">
        <v>52</v>
      </c>
      <c r="L134" s="85">
        <v>173255.17</v>
      </c>
      <c r="M134" s="85">
        <v>0</v>
      </c>
      <c r="N134" s="85">
        <v>0</v>
      </c>
      <c r="O134" s="85">
        <v>0</v>
      </c>
      <c r="P134" s="58">
        <f t="shared" si="15"/>
        <v>173255.17</v>
      </c>
      <c r="Q134" s="58">
        <f t="shared" si="16"/>
        <v>133.5814726291442</v>
      </c>
      <c r="R134" s="85">
        <v>18760.490000000002</v>
      </c>
      <c r="S134" s="86">
        <v>44196</v>
      </c>
    </row>
    <row r="135" spans="1:19" s="12" customFormat="1" ht="12.75" hidden="1" x14ac:dyDescent="0.25">
      <c r="A135" s="25">
        <v>671</v>
      </c>
      <c r="B135" s="40" t="s">
        <v>877</v>
      </c>
      <c r="C135" s="84">
        <v>1992</v>
      </c>
      <c r="D135" s="40"/>
      <c r="E135" s="40" t="s">
        <v>277</v>
      </c>
      <c r="F135" s="40" t="s">
        <v>288</v>
      </c>
      <c r="G135" s="84">
        <v>3</v>
      </c>
      <c r="H135" s="84">
        <v>2</v>
      </c>
      <c r="I135" s="85">
        <v>951.6</v>
      </c>
      <c r="J135" s="85">
        <v>863.2</v>
      </c>
      <c r="K135" s="40">
        <v>44</v>
      </c>
      <c r="L135" s="85">
        <v>131158.31</v>
      </c>
      <c r="M135" s="85">
        <v>0</v>
      </c>
      <c r="N135" s="85">
        <v>0</v>
      </c>
      <c r="O135" s="85">
        <v>0</v>
      </c>
      <c r="P135" s="58">
        <f t="shared" si="15"/>
        <v>131158.31</v>
      </c>
      <c r="Q135" s="58">
        <f t="shared" si="16"/>
        <v>151.94428869323445</v>
      </c>
      <c r="R135" s="85">
        <v>18760.490000000002</v>
      </c>
      <c r="S135" s="86">
        <v>44196</v>
      </c>
    </row>
    <row r="136" spans="1:19" s="12" customFormat="1" ht="12.75" hidden="1" x14ac:dyDescent="0.25">
      <c r="A136" s="25">
        <v>672</v>
      </c>
      <c r="B136" s="40" t="s">
        <v>878</v>
      </c>
      <c r="C136" s="84">
        <v>1998</v>
      </c>
      <c r="D136" s="40"/>
      <c r="E136" s="40" t="s">
        <v>277</v>
      </c>
      <c r="F136" s="40" t="s">
        <v>303</v>
      </c>
      <c r="G136" s="84">
        <v>2</v>
      </c>
      <c r="H136" s="84">
        <v>2</v>
      </c>
      <c r="I136" s="85">
        <v>504.1</v>
      </c>
      <c r="J136" s="85">
        <v>504.1</v>
      </c>
      <c r="K136" s="40">
        <v>16</v>
      </c>
      <c r="L136" s="85">
        <v>126471.82</v>
      </c>
      <c r="M136" s="85">
        <v>0</v>
      </c>
      <c r="N136" s="85">
        <v>0</v>
      </c>
      <c r="O136" s="85">
        <v>0</v>
      </c>
      <c r="P136" s="58">
        <f t="shared" si="15"/>
        <v>126471.82</v>
      </c>
      <c r="Q136" s="58">
        <f t="shared" si="16"/>
        <v>250.88637175163657</v>
      </c>
      <c r="R136" s="85">
        <v>15380.69</v>
      </c>
      <c r="S136" s="86">
        <v>44196</v>
      </c>
    </row>
    <row r="137" spans="1:19" s="12" customFormat="1" ht="12.75" hidden="1" x14ac:dyDescent="0.25">
      <c r="A137" s="25">
        <v>673</v>
      </c>
      <c r="B137" s="40" t="s">
        <v>879</v>
      </c>
      <c r="C137" s="84">
        <v>1993</v>
      </c>
      <c r="D137" s="40"/>
      <c r="E137" s="40" t="s">
        <v>277</v>
      </c>
      <c r="F137" s="40" t="s">
        <v>288</v>
      </c>
      <c r="G137" s="84">
        <v>4</v>
      </c>
      <c r="H137" s="84">
        <v>4</v>
      </c>
      <c r="I137" s="85">
        <v>3189.1</v>
      </c>
      <c r="J137" s="85">
        <v>2936.7</v>
      </c>
      <c r="K137" s="40">
        <v>115</v>
      </c>
      <c r="L137" s="85">
        <v>184344.88</v>
      </c>
      <c r="M137" s="85">
        <v>0</v>
      </c>
      <c r="N137" s="85">
        <v>0</v>
      </c>
      <c r="O137" s="85">
        <v>0</v>
      </c>
      <c r="P137" s="58">
        <f t="shared" si="15"/>
        <v>184344.88</v>
      </c>
      <c r="Q137" s="58">
        <f t="shared" si="16"/>
        <v>62.772799400687852</v>
      </c>
      <c r="R137" s="85">
        <v>18760.490000000002</v>
      </c>
      <c r="S137" s="86">
        <v>44196</v>
      </c>
    </row>
    <row r="138" spans="1:19" s="12" customFormat="1" ht="12.75" hidden="1" x14ac:dyDescent="0.25">
      <c r="A138" s="25">
        <v>674</v>
      </c>
      <c r="B138" s="40" t="s">
        <v>880</v>
      </c>
      <c r="C138" s="84">
        <v>1998</v>
      </c>
      <c r="D138" s="40"/>
      <c r="E138" s="40" t="s">
        <v>277</v>
      </c>
      <c r="F138" s="40" t="s">
        <v>288</v>
      </c>
      <c r="G138" s="84">
        <v>6</v>
      </c>
      <c r="H138" s="84">
        <v>2</v>
      </c>
      <c r="I138" s="85">
        <v>2324.4</v>
      </c>
      <c r="J138" s="85">
        <v>2144.6999999999998</v>
      </c>
      <c r="K138" s="40">
        <v>64</v>
      </c>
      <c r="L138" s="85">
        <v>263283.39</v>
      </c>
      <c r="M138" s="85">
        <v>0</v>
      </c>
      <c r="N138" s="85">
        <v>0</v>
      </c>
      <c r="O138" s="85">
        <v>0</v>
      </c>
      <c r="P138" s="58">
        <f t="shared" si="15"/>
        <v>263283.39</v>
      </c>
      <c r="Q138" s="58">
        <f t="shared" si="16"/>
        <v>122.76000839278223</v>
      </c>
      <c r="R138" s="85">
        <v>16385.72</v>
      </c>
      <c r="S138" s="86">
        <v>44196</v>
      </c>
    </row>
    <row r="139" spans="1:19" s="12" customFormat="1" ht="12.75" hidden="1" x14ac:dyDescent="0.25">
      <c r="A139" s="25">
        <v>675</v>
      </c>
      <c r="B139" s="40" t="s">
        <v>881</v>
      </c>
      <c r="C139" s="84">
        <v>1993</v>
      </c>
      <c r="D139" s="40"/>
      <c r="E139" s="40" t="s">
        <v>277</v>
      </c>
      <c r="F139" s="40" t="s">
        <v>288</v>
      </c>
      <c r="G139" s="84">
        <v>5</v>
      </c>
      <c r="H139" s="84">
        <v>3</v>
      </c>
      <c r="I139" s="85">
        <v>2851.3</v>
      </c>
      <c r="J139" s="85">
        <v>2061.5</v>
      </c>
      <c r="K139" s="40">
        <v>101</v>
      </c>
      <c r="L139" s="85">
        <v>191848.83</v>
      </c>
      <c r="M139" s="85">
        <v>0</v>
      </c>
      <c r="N139" s="85">
        <v>0</v>
      </c>
      <c r="O139" s="85">
        <v>0</v>
      </c>
      <c r="P139" s="58">
        <f t="shared" si="15"/>
        <v>191848.83</v>
      </c>
      <c r="Q139" s="58">
        <f t="shared" si="16"/>
        <v>93.062735871937903</v>
      </c>
      <c r="R139" s="85">
        <v>18760.490000000002</v>
      </c>
      <c r="S139" s="86">
        <v>44196</v>
      </c>
    </row>
    <row r="140" spans="1:19" s="12" customFormat="1" ht="12.75" hidden="1" x14ac:dyDescent="0.25">
      <c r="A140" s="25">
        <v>676</v>
      </c>
      <c r="B140" s="40" t="s">
        <v>882</v>
      </c>
      <c r="C140" s="84">
        <v>1995</v>
      </c>
      <c r="D140" s="40"/>
      <c r="E140" s="40" t="s">
        <v>277</v>
      </c>
      <c r="F140" s="40" t="s">
        <v>288</v>
      </c>
      <c r="G140" s="84">
        <v>5</v>
      </c>
      <c r="H140" s="84">
        <v>2</v>
      </c>
      <c r="I140" s="85">
        <v>2272.3000000000002</v>
      </c>
      <c r="J140" s="85">
        <v>1678.8</v>
      </c>
      <c r="K140" s="40">
        <v>94</v>
      </c>
      <c r="L140" s="85">
        <v>242069.06</v>
      </c>
      <c r="M140" s="85">
        <v>0</v>
      </c>
      <c r="N140" s="85">
        <v>0</v>
      </c>
      <c r="O140" s="85">
        <v>0</v>
      </c>
      <c r="P140" s="58">
        <f t="shared" si="15"/>
        <v>242069.06</v>
      </c>
      <c r="Q140" s="58">
        <f t="shared" si="16"/>
        <v>144.19172027638791</v>
      </c>
      <c r="R140" s="85">
        <v>18760.490000000002</v>
      </c>
      <c r="S140" s="86">
        <v>44196</v>
      </c>
    </row>
    <row r="141" spans="1:19" s="12" customFormat="1" ht="12.75" hidden="1" x14ac:dyDescent="0.25">
      <c r="A141" s="25">
        <v>677</v>
      </c>
      <c r="B141" s="40" t="s">
        <v>883</v>
      </c>
      <c r="C141" s="84">
        <v>1995</v>
      </c>
      <c r="D141" s="40"/>
      <c r="E141" s="40" t="s">
        <v>277</v>
      </c>
      <c r="F141" s="40" t="s">
        <v>303</v>
      </c>
      <c r="G141" s="84">
        <v>2</v>
      </c>
      <c r="H141" s="84">
        <v>3</v>
      </c>
      <c r="I141" s="85">
        <v>1349.5</v>
      </c>
      <c r="J141" s="85">
        <v>1172.7</v>
      </c>
      <c r="K141" s="40">
        <v>63</v>
      </c>
      <c r="L141" s="85">
        <v>72772.320000000007</v>
      </c>
      <c r="M141" s="85">
        <v>0</v>
      </c>
      <c r="N141" s="85">
        <v>0</v>
      </c>
      <c r="O141" s="85">
        <v>0</v>
      </c>
      <c r="P141" s="58">
        <f t="shared" si="15"/>
        <v>72772.320000000007</v>
      </c>
      <c r="Q141" s="58">
        <f t="shared" si="16"/>
        <v>62.05535942696342</v>
      </c>
      <c r="R141" s="85">
        <v>15380.69</v>
      </c>
      <c r="S141" s="86">
        <v>44196</v>
      </c>
    </row>
    <row r="142" spans="1:19" s="12" customFormat="1" ht="12.75" hidden="1" x14ac:dyDescent="0.25">
      <c r="A142" s="25">
        <v>678</v>
      </c>
      <c r="B142" s="40" t="s">
        <v>884</v>
      </c>
      <c r="C142" s="84">
        <v>1989</v>
      </c>
      <c r="D142" s="40"/>
      <c r="E142" s="40" t="s">
        <v>277</v>
      </c>
      <c r="F142" s="40" t="s">
        <v>303</v>
      </c>
      <c r="G142" s="84">
        <v>2</v>
      </c>
      <c r="H142" s="84">
        <v>3</v>
      </c>
      <c r="I142" s="85">
        <v>1070.7</v>
      </c>
      <c r="J142" s="85">
        <v>959</v>
      </c>
      <c r="K142" s="40">
        <v>39</v>
      </c>
      <c r="L142" s="85">
        <v>107918.99</v>
      </c>
      <c r="M142" s="85">
        <v>0</v>
      </c>
      <c r="N142" s="85">
        <v>0</v>
      </c>
      <c r="O142" s="85">
        <v>0</v>
      </c>
      <c r="P142" s="58">
        <f t="shared" si="15"/>
        <v>107918.99</v>
      </c>
      <c r="Q142" s="58">
        <f t="shared" si="16"/>
        <v>112.5328362877998</v>
      </c>
      <c r="R142" s="85">
        <v>15380.69</v>
      </c>
      <c r="S142" s="86">
        <v>44196</v>
      </c>
    </row>
    <row r="143" spans="1:19" s="12" customFormat="1" ht="12.75" hidden="1" x14ac:dyDescent="0.25">
      <c r="A143" s="25">
        <v>679</v>
      </c>
      <c r="B143" s="40" t="s">
        <v>885</v>
      </c>
      <c r="C143" s="84">
        <v>1965</v>
      </c>
      <c r="D143" s="40"/>
      <c r="E143" s="40" t="s">
        <v>277</v>
      </c>
      <c r="F143" s="40" t="s">
        <v>288</v>
      </c>
      <c r="G143" s="84">
        <v>2</v>
      </c>
      <c r="H143" s="84">
        <v>3</v>
      </c>
      <c r="I143" s="85">
        <v>618.1</v>
      </c>
      <c r="J143" s="85">
        <v>554.20000000000005</v>
      </c>
      <c r="K143" s="40">
        <v>35</v>
      </c>
      <c r="L143" s="85">
        <v>2193327.06</v>
      </c>
      <c r="M143" s="85">
        <v>0</v>
      </c>
      <c r="N143" s="85">
        <v>0</v>
      </c>
      <c r="O143" s="85">
        <v>0</v>
      </c>
      <c r="P143" s="58">
        <f t="shared" si="15"/>
        <v>2193327.06</v>
      </c>
      <c r="Q143" s="58">
        <f t="shared" si="16"/>
        <v>3957.6453626849511</v>
      </c>
      <c r="R143" s="85">
        <v>18760.490000000002</v>
      </c>
      <c r="S143" s="86">
        <v>44196</v>
      </c>
    </row>
    <row r="144" spans="1:19" s="12" customFormat="1" ht="12.75" hidden="1" x14ac:dyDescent="0.25">
      <c r="A144" s="25">
        <v>680</v>
      </c>
      <c r="B144" s="40" t="s">
        <v>886</v>
      </c>
      <c r="C144" s="84">
        <v>1990</v>
      </c>
      <c r="D144" s="40"/>
      <c r="E144" s="40" t="s">
        <v>277</v>
      </c>
      <c r="F144" s="40" t="s">
        <v>288</v>
      </c>
      <c r="G144" s="84">
        <v>5</v>
      </c>
      <c r="H144" s="84">
        <v>2</v>
      </c>
      <c r="I144" s="85">
        <v>1583.6</v>
      </c>
      <c r="J144" s="85">
        <v>1457.3</v>
      </c>
      <c r="K144" s="40">
        <v>73</v>
      </c>
      <c r="L144" s="85">
        <v>343612.5</v>
      </c>
      <c r="M144" s="85">
        <v>0</v>
      </c>
      <c r="N144" s="85">
        <v>0</v>
      </c>
      <c r="O144" s="85">
        <v>0</v>
      </c>
      <c r="P144" s="58">
        <f t="shared" si="15"/>
        <v>343612.5</v>
      </c>
      <c r="Q144" s="58">
        <f t="shared" si="16"/>
        <v>235.78707198243328</v>
      </c>
      <c r="R144" s="85">
        <v>18760.490000000002</v>
      </c>
      <c r="S144" s="86">
        <v>44196</v>
      </c>
    </row>
    <row r="145" spans="1:19" s="12" customFormat="1" ht="12.75" hidden="1" x14ac:dyDescent="0.25">
      <c r="A145" s="25">
        <v>681</v>
      </c>
      <c r="B145" s="40" t="s">
        <v>887</v>
      </c>
      <c r="C145" s="84">
        <v>1997</v>
      </c>
      <c r="D145" s="40"/>
      <c r="E145" s="40" t="s">
        <v>277</v>
      </c>
      <c r="F145" s="90" t="s">
        <v>978</v>
      </c>
      <c r="G145" s="84">
        <v>5</v>
      </c>
      <c r="H145" s="84">
        <v>3</v>
      </c>
      <c r="I145" s="85">
        <v>4502.8</v>
      </c>
      <c r="J145" s="85">
        <v>3939.2</v>
      </c>
      <c r="K145" s="40">
        <v>133</v>
      </c>
      <c r="L145" s="85">
        <v>214910.99</v>
      </c>
      <c r="M145" s="85">
        <v>0</v>
      </c>
      <c r="N145" s="85">
        <v>0</v>
      </c>
      <c r="O145" s="85">
        <v>0</v>
      </c>
      <c r="P145" s="58">
        <f t="shared" si="15"/>
        <v>214910.99</v>
      </c>
      <c r="Q145" s="58">
        <f t="shared" si="16"/>
        <v>54.557014114541026</v>
      </c>
      <c r="R145" s="92">
        <v>14502.54</v>
      </c>
      <c r="S145" s="86">
        <v>44196</v>
      </c>
    </row>
    <row r="146" spans="1:19" s="12" customFormat="1" ht="12.75" hidden="1" x14ac:dyDescent="0.25">
      <c r="A146" s="25">
        <v>682</v>
      </c>
      <c r="B146" s="40" t="s">
        <v>888</v>
      </c>
      <c r="C146" s="84">
        <v>1996</v>
      </c>
      <c r="D146" s="40"/>
      <c r="E146" s="40" t="s">
        <v>277</v>
      </c>
      <c r="F146" s="40" t="s">
        <v>288</v>
      </c>
      <c r="G146" s="84">
        <v>5</v>
      </c>
      <c r="H146" s="84">
        <v>2</v>
      </c>
      <c r="I146" s="85">
        <v>2931</v>
      </c>
      <c r="J146" s="85">
        <v>2437.3000000000002</v>
      </c>
      <c r="K146" s="40">
        <v>89</v>
      </c>
      <c r="L146" s="85">
        <v>193806.59</v>
      </c>
      <c r="M146" s="85">
        <v>0</v>
      </c>
      <c r="N146" s="85">
        <v>0</v>
      </c>
      <c r="O146" s="85">
        <v>0</v>
      </c>
      <c r="P146" s="58">
        <f t="shared" si="15"/>
        <v>193806.59</v>
      </c>
      <c r="Q146" s="58">
        <f t="shared" si="16"/>
        <v>79.516920362696425</v>
      </c>
      <c r="R146" s="85">
        <v>18760.490000000002</v>
      </c>
      <c r="S146" s="86">
        <v>44196</v>
      </c>
    </row>
    <row r="147" spans="1:19" s="12" customFormat="1" ht="12.75" hidden="1" x14ac:dyDescent="0.25">
      <c r="A147" s="25">
        <v>683</v>
      </c>
      <c r="B147" s="40" t="s">
        <v>889</v>
      </c>
      <c r="C147" s="84">
        <v>1995</v>
      </c>
      <c r="D147" s="40"/>
      <c r="E147" s="40" t="s">
        <v>277</v>
      </c>
      <c r="F147" s="40" t="s">
        <v>288</v>
      </c>
      <c r="G147" s="84">
        <v>4</v>
      </c>
      <c r="H147" s="84">
        <v>1</v>
      </c>
      <c r="I147" s="85">
        <v>1894.7</v>
      </c>
      <c r="J147" s="85">
        <v>1650.4</v>
      </c>
      <c r="K147" s="40">
        <v>61</v>
      </c>
      <c r="L147" s="85">
        <v>9206645.3499999996</v>
      </c>
      <c r="M147" s="85">
        <v>0</v>
      </c>
      <c r="N147" s="85">
        <v>0</v>
      </c>
      <c r="O147" s="85">
        <v>0</v>
      </c>
      <c r="P147" s="58">
        <f t="shared" si="15"/>
        <v>9206645.3499999996</v>
      </c>
      <c r="Q147" s="58">
        <f t="shared" si="16"/>
        <v>5578.4327132816279</v>
      </c>
      <c r="R147" s="85">
        <v>18760.490000000002</v>
      </c>
      <c r="S147" s="86">
        <v>44196</v>
      </c>
    </row>
    <row r="148" spans="1:19" s="12" customFormat="1" ht="12.75" hidden="1" x14ac:dyDescent="0.25">
      <c r="A148" s="25">
        <v>684</v>
      </c>
      <c r="B148" s="40" t="s">
        <v>890</v>
      </c>
      <c r="C148" s="84">
        <v>1996</v>
      </c>
      <c r="D148" s="40"/>
      <c r="E148" s="40" t="s">
        <v>277</v>
      </c>
      <c r="F148" s="40" t="s">
        <v>303</v>
      </c>
      <c r="G148" s="84">
        <v>2</v>
      </c>
      <c r="H148" s="84">
        <v>3</v>
      </c>
      <c r="I148" s="85">
        <v>1384</v>
      </c>
      <c r="J148" s="85">
        <v>1194.2</v>
      </c>
      <c r="K148" s="40">
        <v>40</v>
      </c>
      <c r="L148" s="85">
        <v>177459.75</v>
      </c>
      <c r="M148" s="85">
        <v>0</v>
      </c>
      <c r="N148" s="85">
        <v>0</v>
      </c>
      <c r="O148" s="85">
        <v>0</v>
      </c>
      <c r="P148" s="58">
        <f t="shared" si="15"/>
        <v>177459.75</v>
      </c>
      <c r="Q148" s="58">
        <f t="shared" si="16"/>
        <v>148.6013649304974</v>
      </c>
      <c r="R148" s="85">
        <v>15380.69</v>
      </c>
      <c r="S148" s="86">
        <v>44196</v>
      </c>
    </row>
    <row r="149" spans="1:19" s="12" customFormat="1" ht="12.75" hidden="1" x14ac:dyDescent="0.25">
      <c r="A149" s="25">
        <v>685</v>
      </c>
      <c r="B149" s="40" t="s">
        <v>236</v>
      </c>
      <c r="C149" s="84">
        <v>1996</v>
      </c>
      <c r="D149" s="40"/>
      <c r="E149" s="40" t="s">
        <v>277</v>
      </c>
      <c r="F149" s="40" t="s">
        <v>288</v>
      </c>
      <c r="G149" s="84">
        <v>5</v>
      </c>
      <c r="H149" s="84">
        <v>4</v>
      </c>
      <c r="I149" s="85">
        <v>3828.4</v>
      </c>
      <c r="J149" s="85">
        <v>2783.2</v>
      </c>
      <c r="K149" s="40">
        <v>176</v>
      </c>
      <c r="L149" s="85">
        <v>267759.43</v>
      </c>
      <c r="M149" s="85">
        <v>0</v>
      </c>
      <c r="N149" s="85">
        <v>0</v>
      </c>
      <c r="O149" s="85">
        <v>0</v>
      </c>
      <c r="P149" s="58">
        <f t="shared" si="15"/>
        <v>267759.43</v>
      </c>
      <c r="Q149" s="58">
        <f t="shared" si="16"/>
        <v>96.205601465938486</v>
      </c>
      <c r="R149" s="85">
        <v>18760.490000000002</v>
      </c>
      <c r="S149" s="86">
        <v>44196</v>
      </c>
    </row>
    <row r="150" spans="1:19" s="12" customFormat="1" ht="12.75" hidden="1" x14ac:dyDescent="0.25">
      <c r="A150" s="25">
        <v>686</v>
      </c>
      <c r="B150" s="40" t="s">
        <v>891</v>
      </c>
      <c r="C150" s="84">
        <v>1998</v>
      </c>
      <c r="D150" s="40"/>
      <c r="E150" s="40" t="s">
        <v>277</v>
      </c>
      <c r="F150" s="40" t="s">
        <v>288</v>
      </c>
      <c r="G150" s="84">
        <v>4</v>
      </c>
      <c r="H150" s="84">
        <v>2</v>
      </c>
      <c r="I150" s="85">
        <v>1275.0999999999999</v>
      </c>
      <c r="J150" s="85">
        <v>1131.4000000000001</v>
      </c>
      <c r="K150" s="40">
        <v>54</v>
      </c>
      <c r="L150" s="85">
        <v>140375.25</v>
      </c>
      <c r="M150" s="85">
        <v>0</v>
      </c>
      <c r="N150" s="85">
        <v>0</v>
      </c>
      <c r="O150" s="85">
        <v>0</v>
      </c>
      <c r="P150" s="58">
        <f t="shared" si="15"/>
        <v>140375.25</v>
      </c>
      <c r="Q150" s="58">
        <f t="shared" si="16"/>
        <v>124.0721672264451</v>
      </c>
      <c r="R150" s="85">
        <v>18760.490000000002</v>
      </c>
      <c r="S150" s="86">
        <v>44196</v>
      </c>
    </row>
    <row r="151" spans="1:19" s="12" customFormat="1" ht="12.75" hidden="1" x14ac:dyDescent="0.25">
      <c r="A151" s="25">
        <v>687</v>
      </c>
      <c r="B151" s="40" t="s">
        <v>892</v>
      </c>
      <c r="C151" s="84">
        <v>1998</v>
      </c>
      <c r="D151" s="40"/>
      <c r="E151" s="40" t="s">
        <v>277</v>
      </c>
      <c r="F151" s="40" t="s">
        <v>288</v>
      </c>
      <c r="G151" s="84">
        <v>5</v>
      </c>
      <c r="H151" s="84">
        <v>6</v>
      </c>
      <c r="I151" s="85">
        <v>5368.6</v>
      </c>
      <c r="J151" s="85">
        <v>4528.3999999999996</v>
      </c>
      <c r="K151" s="40">
        <v>128</v>
      </c>
      <c r="L151" s="85">
        <v>519872.8</v>
      </c>
      <c r="M151" s="85">
        <v>0</v>
      </c>
      <c r="N151" s="85">
        <v>0</v>
      </c>
      <c r="O151" s="85">
        <v>0</v>
      </c>
      <c r="P151" s="58">
        <f t="shared" si="15"/>
        <v>519872.8</v>
      </c>
      <c r="Q151" s="58">
        <f t="shared" si="16"/>
        <v>114.80275594028797</v>
      </c>
      <c r="R151" s="85">
        <v>18760.490000000002</v>
      </c>
      <c r="S151" s="86">
        <v>44196</v>
      </c>
    </row>
    <row r="152" spans="1:19" s="12" customFormat="1" ht="12.75" hidden="1" x14ac:dyDescent="0.25">
      <c r="A152" s="25">
        <v>688</v>
      </c>
      <c r="B152" s="40" t="s">
        <v>893</v>
      </c>
      <c r="C152" s="84">
        <v>1996</v>
      </c>
      <c r="D152" s="40"/>
      <c r="E152" s="40" t="s">
        <v>277</v>
      </c>
      <c r="F152" s="40" t="s">
        <v>288</v>
      </c>
      <c r="G152" s="84">
        <v>5</v>
      </c>
      <c r="H152" s="84">
        <v>2</v>
      </c>
      <c r="I152" s="85">
        <v>1945.3</v>
      </c>
      <c r="J152" s="85">
        <v>1854.19</v>
      </c>
      <c r="K152" s="40">
        <v>94</v>
      </c>
      <c r="L152" s="85">
        <v>178448.83</v>
      </c>
      <c r="M152" s="85">
        <v>0</v>
      </c>
      <c r="N152" s="85">
        <v>0</v>
      </c>
      <c r="O152" s="85">
        <v>0</v>
      </c>
      <c r="P152" s="58">
        <f t="shared" si="15"/>
        <v>178448.83</v>
      </c>
      <c r="Q152" s="58">
        <f t="shared" si="16"/>
        <v>96.24085449711194</v>
      </c>
      <c r="R152" s="85">
        <v>18760.490000000002</v>
      </c>
      <c r="S152" s="86">
        <v>44196</v>
      </c>
    </row>
    <row r="153" spans="1:19" s="12" customFormat="1" ht="12.75" hidden="1" x14ac:dyDescent="0.25">
      <c r="A153" s="25">
        <v>689</v>
      </c>
      <c r="B153" s="40" t="s">
        <v>894</v>
      </c>
      <c r="C153" s="84">
        <v>1996</v>
      </c>
      <c r="D153" s="40"/>
      <c r="E153" s="40" t="s">
        <v>277</v>
      </c>
      <c r="F153" s="40" t="s">
        <v>303</v>
      </c>
      <c r="G153" s="84">
        <v>2</v>
      </c>
      <c r="H153" s="84">
        <v>3</v>
      </c>
      <c r="I153" s="85">
        <v>1338.3</v>
      </c>
      <c r="J153" s="85">
        <v>1141.8</v>
      </c>
      <c r="K153" s="40">
        <v>56</v>
      </c>
      <c r="L153" s="85">
        <v>72622.59</v>
      </c>
      <c r="M153" s="85">
        <v>0</v>
      </c>
      <c r="N153" s="85">
        <v>0</v>
      </c>
      <c r="O153" s="85">
        <v>0</v>
      </c>
      <c r="P153" s="58">
        <f t="shared" si="15"/>
        <v>72622.59</v>
      </c>
      <c r="Q153" s="58">
        <f t="shared" si="16"/>
        <v>63.603599579611142</v>
      </c>
      <c r="R153" s="85">
        <v>15380.69</v>
      </c>
      <c r="S153" s="86">
        <v>44196</v>
      </c>
    </row>
    <row r="154" spans="1:19" s="12" customFormat="1" ht="12.75" hidden="1" x14ac:dyDescent="0.25">
      <c r="A154" s="25">
        <v>690</v>
      </c>
      <c r="B154" s="90" t="s">
        <v>1141</v>
      </c>
      <c r="C154" s="98">
        <v>1987</v>
      </c>
      <c r="D154" s="94"/>
      <c r="E154" s="53" t="s">
        <v>277</v>
      </c>
      <c r="F154" s="90" t="s">
        <v>978</v>
      </c>
      <c r="G154" s="94">
        <v>5</v>
      </c>
      <c r="H154" s="94">
        <v>6</v>
      </c>
      <c r="I154" s="100">
        <v>5577.5</v>
      </c>
      <c r="J154" s="100">
        <v>5267.5</v>
      </c>
      <c r="K154" s="101">
        <v>198</v>
      </c>
      <c r="L154" s="95">
        <v>11486923.33</v>
      </c>
      <c r="M154" s="95">
        <v>0</v>
      </c>
      <c r="N154" s="95">
        <v>0</v>
      </c>
      <c r="O154" s="95">
        <v>0</v>
      </c>
      <c r="P154" s="58">
        <f t="shared" si="15"/>
        <v>11486923.33</v>
      </c>
      <c r="Q154" s="95">
        <f t="shared" si="16"/>
        <v>2180.7163417180827</v>
      </c>
      <c r="R154" s="92">
        <v>14502.54</v>
      </c>
      <c r="S154" s="102">
        <v>44196</v>
      </c>
    </row>
    <row r="155" spans="1:19" s="12" customFormat="1" ht="12.75" hidden="1" x14ac:dyDescent="0.25">
      <c r="A155" s="25">
        <v>691</v>
      </c>
      <c r="B155" s="40" t="s">
        <v>895</v>
      </c>
      <c r="C155" s="84">
        <v>1999</v>
      </c>
      <c r="D155" s="40"/>
      <c r="E155" s="40" t="s">
        <v>277</v>
      </c>
      <c r="F155" s="90" t="s">
        <v>978</v>
      </c>
      <c r="G155" s="84">
        <v>5</v>
      </c>
      <c r="H155" s="84">
        <v>8</v>
      </c>
      <c r="I155" s="85">
        <v>7422.1</v>
      </c>
      <c r="J155" s="85">
        <v>7422.1</v>
      </c>
      <c r="K155" s="40">
        <v>256</v>
      </c>
      <c r="L155" s="85">
        <v>254383.06</v>
      </c>
      <c r="M155" s="85">
        <v>0</v>
      </c>
      <c r="N155" s="85">
        <v>0</v>
      </c>
      <c r="O155" s="85">
        <v>0</v>
      </c>
      <c r="P155" s="58">
        <f t="shared" si="15"/>
        <v>254383.06</v>
      </c>
      <c r="Q155" s="58">
        <f t="shared" si="16"/>
        <v>34.273731154255529</v>
      </c>
      <c r="R155" s="92">
        <v>14502.54</v>
      </c>
      <c r="S155" s="86">
        <v>44196</v>
      </c>
    </row>
    <row r="156" spans="1:19" s="12" customFormat="1" ht="12.75" hidden="1" x14ac:dyDescent="0.25">
      <c r="A156" s="25">
        <v>692</v>
      </c>
      <c r="B156" s="40" t="s">
        <v>896</v>
      </c>
      <c r="C156" s="84">
        <v>2000</v>
      </c>
      <c r="D156" s="40"/>
      <c r="E156" s="40" t="s">
        <v>277</v>
      </c>
      <c r="F156" s="40" t="s">
        <v>288</v>
      </c>
      <c r="G156" s="84">
        <v>5</v>
      </c>
      <c r="H156" s="84">
        <v>8</v>
      </c>
      <c r="I156" s="85">
        <v>10817.5</v>
      </c>
      <c r="J156" s="85">
        <v>7472.14</v>
      </c>
      <c r="K156" s="40">
        <v>235</v>
      </c>
      <c r="L156" s="85">
        <v>125165.39</v>
      </c>
      <c r="M156" s="85">
        <v>0</v>
      </c>
      <c r="N156" s="85">
        <v>0</v>
      </c>
      <c r="O156" s="85">
        <v>0</v>
      </c>
      <c r="P156" s="58">
        <f t="shared" si="15"/>
        <v>125165.39</v>
      </c>
      <c r="Q156" s="58">
        <f t="shared" si="16"/>
        <v>16.750942835653508</v>
      </c>
      <c r="R156" s="85">
        <v>18760.490000000002</v>
      </c>
      <c r="S156" s="86">
        <v>44196</v>
      </c>
    </row>
    <row r="157" spans="1:19" s="12" customFormat="1" ht="12.75" hidden="1" x14ac:dyDescent="0.25">
      <c r="A157" s="25">
        <v>693</v>
      </c>
      <c r="B157" s="40" t="s">
        <v>897</v>
      </c>
      <c r="C157" s="84">
        <v>1998</v>
      </c>
      <c r="D157" s="40"/>
      <c r="E157" s="40" t="s">
        <v>277</v>
      </c>
      <c r="F157" s="40" t="s">
        <v>288</v>
      </c>
      <c r="G157" s="84">
        <v>5</v>
      </c>
      <c r="H157" s="84">
        <v>4</v>
      </c>
      <c r="I157" s="85">
        <v>5432.9</v>
      </c>
      <c r="J157" s="85">
        <v>3538</v>
      </c>
      <c r="K157" s="40">
        <v>128</v>
      </c>
      <c r="L157" s="85">
        <v>227497.99</v>
      </c>
      <c r="M157" s="85">
        <v>0</v>
      </c>
      <c r="N157" s="85">
        <v>0</v>
      </c>
      <c r="O157" s="85">
        <v>0</v>
      </c>
      <c r="P157" s="58">
        <f t="shared" ref="P157:P185" si="17">ROUND(L157-N157-O157,2)</f>
        <v>227497.99</v>
      </c>
      <c r="Q157" s="58">
        <f t="shared" ref="Q157:Q185" si="18">L157/J157</f>
        <v>64.301297343131708</v>
      </c>
      <c r="R157" s="85">
        <v>18760.490000000002</v>
      </c>
      <c r="S157" s="86">
        <v>44196</v>
      </c>
    </row>
    <row r="158" spans="1:19" s="12" customFormat="1" ht="12.75" hidden="1" x14ac:dyDescent="0.25">
      <c r="A158" s="25">
        <v>694</v>
      </c>
      <c r="B158" s="40" t="s">
        <v>899</v>
      </c>
      <c r="C158" s="84">
        <v>1993</v>
      </c>
      <c r="D158" s="40"/>
      <c r="E158" s="40" t="s">
        <v>277</v>
      </c>
      <c r="F158" s="40" t="s">
        <v>288</v>
      </c>
      <c r="G158" s="84">
        <v>2</v>
      </c>
      <c r="H158" s="84">
        <v>3</v>
      </c>
      <c r="I158" s="85">
        <v>803</v>
      </c>
      <c r="J158" s="85">
        <v>653.4</v>
      </c>
      <c r="K158" s="40">
        <v>27</v>
      </c>
      <c r="L158" s="85">
        <v>60433.23</v>
      </c>
      <c r="M158" s="85">
        <v>0</v>
      </c>
      <c r="N158" s="85">
        <v>0</v>
      </c>
      <c r="O158" s="85">
        <v>0</v>
      </c>
      <c r="P158" s="58">
        <f t="shared" si="17"/>
        <v>60433.23</v>
      </c>
      <c r="Q158" s="58">
        <f t="shared" si="18"/>
        <v>92.490404040404044</v>
      </c>
      <c r="R158" s="85">
        <v>18760.490000000002</v>
      </c>
      <c r="S158" s="86">
        <v>44196</v>
      </c>
    </row>
    <row r="159" spans="1:19" s="12" customFormat="1" ht="12.75" hidden="1" x14ac:dyDescent="0.25">
      <c r="A159" s="25">
        <v>695</v>
      </c>
      <c r="B159" s="40" t="s">
        <v>63</v>
      </c>
      <c r="C159" s="84">
        <v>1985</v>
      </c>
      <c r="D159" s="40"/>
      <c r="E159" s="40" t="s">
        <v>277</v>
      </c>
      <c r="F159" s="40" t="s">
        <v>288</v>
      </c>
      <c r="G159" s="84">
        <v>6</v>
      </c>
      <c r="H159" s="84">
        <v>7</v>
      </c>
      <c r="I159" s="85">
        <v>7407.6</v>
      </c>
      <c r="J159" s="85">
        <v>5892.8</v>
      </c>
      <c r="K159" s="40">
        <v>338</v>
      </c>
      <c r="L159" s="85">
        <v>3555659.36</v>
      </c>
      <c r="M159" s="85">
        <v>0</v>
      </c>
      <c r="N159" s="85">
        <v>0</v>
      </c>
      <c r="O159" s="85">
        <v>0</v>
      </c>
      <c r="P159" s="58">
        <f t="shared" si="17"/>
        <v>3555659.36</v>
      </c>
      <c r="Q159" s="58">
        <f t="shared" si="18"/>
        <v>603.39046972576705</v>
      </c>
      <c r="R159" s="85">
        <v>16385.72</v>
      </c>
      <c r="S159" s="86">
        <v>44196</v>
      </c>
    </row>
    <row r="160" spans="1:19" s="12" customFormat="1" ht="12.75" hidden="1" x14ac:dyDescent="0.25">
      <c r="A160" s="25">
        <v>696</v>
      </c>
      <c r="B160" s="40" t="s">
        <v>165</v>
      </c>
      <c r="C160" s="84">
        <v>1989</v>
      </c>
      <c r="D160" s="40"/>
      <c r="E160" s="40" t="s">
        <v>277</v>
      </c>
      <c r="F160" s="40" t="s">
        <v>288</v>
      </c>
      <c r="G160" s="84">
        <v>3</v>
      </c>
      <c r="H160" s="84">
        <v>3</v>
      </c>
      <c r="I160" s="85">
        <v>1780.2</v>
      </c>
      <c r="J160" s="85">
        <v>1601.7</v>
      </c>
      <c r="K160" s="40">
        <v>84</v>
      </c>
      <c r="L160" s="85">
        <v>136288.79999999999</v>
      </c>
      <c r="M160" s="85">
        <v>0</v>
      </c>
      <c r="N160" s="85">
        <v>0</v>
      </c>
      <c r="O160" s="85">
        <v>0</v>
      </c>
      <c r="P160" s="58">
        <f t="shared" si="17"/>
        <v>136288.79999999999</v>
      </c>
      <c r="Q160" s="58">
        <f t="shared" si="18"/>
        <v>85.090091777486407</v>
      </c>
      <c r="R160" s="85">
        <v>18760.490000000002</v>
      </c>
      <c r="S160" s="86">
        <v>44196</v>
      </c>
    </row>
    <row r="161" spans="1:19" s="12" customFormat="1" ht="12.75" hidden="1" x14ac:dyDescent="0.25">
      <c r="A161" s="25">
        <v>697</v>
      </c>
      <c r="B161" s="40" t="s">
        <v>900</v>
      </c>
      <c r="C161" s="84">
        <v>1990</v>
      </c>
      <c r="D161" s="40"/>
      <c r="E161" s="40" t="s">
        <v>277</v>
      </c>
      <c r="F161" s="40" t="s">
        <v>288</v>
      </c>
      <c r="G161" s="84">
        <v>3</v>
      </c>
      <c r="H161" s="84">
        <v>3</v>
      </c>
      <c r="I161" s="85">
        <v>1713</v>
      </c>
      <c r="J161" s="85">
        <v>1527.9</v>
      </c>
      <c r="K161" s="40">
        <v>61</v>
      </c>
      <c r="L161" s="85">
        <v>159349.34</v>
      </c>
      <c r="M161" s="85">
        <v>0</v>
      </c>
      <c r="N161" s="85">
        <v>0</v>
      </c>
      <c r="O161" s="85">
        <v>0</v>
      </c>
      <c r="P161" s="58">
        <f t="shared" si="17"/>
        <v>159349.34</v>
      </c>
      <c r="Q161" s="58">
        <f t="shared" si="18"/>
        <v>104.29304273839909</v>
      </c>
      <c r="R161" s="85">
        <v>18760.490000000002</v>
      </c>
      <c r="S161" s="86">
        <v>44196</v>
      </c>
    </row>
    <row r="162" spans="1:19" s="12" customFormat="1" ht="12.75" hidden="1" x14ac:dyDescent="0.25">
      <c r="A162" s="25">
        <v>698</v>
      </c>
      <c r="B162" s="40" t="s">
        <v>901</v>
      </c>
      <c r="C162" s="84">
        <v>1999</v>
      </c>
      <c r="D162" s="40"/>
      <c r="E162" s="40" t="s">
        <v>277</v>
      </c>
      <c r="F162" s="40" t="s">
        <v>288</v>
      </c>
      <c r="G162" s="84">
        <v>5</v>
      </c>
      <c r="H162" s="84">
        <v>2</v>
      </c>
      <c r="I162" s="85">
        <v>2432.6999999999998</v>
      </c>
      <c r="J162" s="85">
        <v>2196</v>
      </c>
      <c r="K162" s="40">
        <v>61</v>
      </c>
      <c r="L162" s="85">
        <v>187018.18</v>
      </c>
      <c r="M162" s="85">
        <v>0</v>
      </c>
      <c r="N162" s="85">
        <v>0</v>
      </c>
      <c r="O162" s="85">
        <v>0</v>
      </c>
      <c r="P162" s="58">
        <f t="shared" si="17"/>
        <v>187018.18</v>
      </c>
      <c r="Q162" s="58">
        <f t="shared" si="18"/>
        <v>85.163105646630228</v>
      </c>
      <c r="R162" s="85">
        <v>18760.490000000002</v>
      </c>
      <c r="S162" s="86">
        <v>44196</v>
      </c>
    </row>
    <row r="163" spans="1:19" s="12" customFormat="1" ht="12.75" hidden="1" x14ac:dyDescent="0.25">
      <c r="A163" s="25">
        <v>699</v>
      </c>
      <c r="B163" s="40" t="s">
        <v>902</v>
      </c>
      <c r="C163" s="84">
        <v>2002</v>
      </c>
      <c r="D163" s="40"/>
      <c r="E163" s="40" t="s">
        <v>277</v>
      </c>
      <c r="F163" s="40" t="s">
        <v>288</v>
      </c>
      <c r="G163" s="84">
        <v>5</v>
      </c>
      <c r="H163" s="84">
        <v>3</v>
      </c>
      <c r="I163" s="85">
        <v>3047.6</v>
      </c>
      <c r="J163" s="85">
        <v>3045.6</v>
      </c>
      <c r="K163" s="40">
        <v>62</v>
      </c>
      <c r="L163" s="85">
        <v>53687.27</v>
      </c>
      <c r="M163" s="85">
        <v>0</v>
      </c>
      <c r="N163" s="85">
        <v>0</v>
      </c>
      <c r="O163" s="85">
        <v>0</v>
      </c>
      <c r="P163" s="58">
        <f t="shared" si="17"/>
        <v>53687.27</v>
      </c>
      <c r="Q163" s="58">
        <f t="shared" si="18"/>
        <v>17.627813895455738</v>
      </c>
      <c r="R163" s="85">
        <v>18760.490000000002</v>
      </c>
      <c r="S163" s="86">
        <v>44196</v>
      </c>
    </row>
    <row r="164" spans="1:19" s="12" customFormat="1" hidden="1" x14ac:dyDescent="0.25">
      <c r="A164" s="25">
        <v>700</v>
      </c>
      <c r="B164" s="90" t="s">
        <v>1259</v>
      </c>
      <c r="C164" s="101">
        <v>1980</v>
      </c>
      <c r="D164" s="94"/>
      <c r="E164" s="53" t="s">
        <v>277</v>
      </c>
      <c r="F164" s="105" t="s">
        <v>1104</v>
      </c>
      <c r="G164" s="101">
        <v>2</v>
      </c>
      <c r="H164" s="101">
        <v>2</v>
      </c>
      <c r="I164" s="104">
        <v>604.4</v>
      </c>
      <c r="J164" s="104">
        <v>555.6</v>
      </c>
      <c r="K164" s="4">
        <v>31</v>
      </c>
      <c r="L164" s="133">
        <v>375791.63</v>
      </c>
      <c r="M164" s="95">
        <v>0</v>
      </c>
      <c r="N164" s="95">
        <v>0</v>
      </c>
      <c r="O164" s="95">
        <v>0</v>
      </c>
      <c r="P164" s="58">
        <f t="shared" si="17"/>
        <v>375791.63</v>
      </c>
      <c r="Q164" s="95">
        <f t="shared" si="18"/>
        <v>676.37082433405328</v>
      </c>
      <c r="R164" s="85">
        <v>18760.490000000002</v>
      </c>
      <c r="S164" s="96">
        <v>44196</v>
      </c>
    </row>
    <row r="165" spans="1:19" s="12" customFormat="1" ht="12.75" hidden="1" x14ac:dyDescent="0.25">
      <c r="A165" s="25">
        <v>701</v>
      </c>
      <c r="B165" s="40" t="s">
        <v>903</v>
      </c>
      <c r="C165" s="84">
        <v>2003</v>
      </c>
      <c r="D165" s="40"/>
      <c r="E165" s="40" t="s">
        <v>277</v>
      </c>
      <c r="F165" s="40" t="s">
        <v>288</v>
      </c>
      <c r="G165" s="84">
        <v>5</v>
      </c>
      <c r="H165" s="84">
        <v>5</v>
      </c>
      <c r="I165" s="85">
        <v>9146.4</v>
      </c>
      <c r="J165" s="85">
        <v>6487.1</v>
      </c>
      <c r="K165" s="40">
        <v>235</v>
      </c>
      <c r="L165" s="85">
        <v>21197428.960000001</v>
      </c>
      <c r="M165" s="85">
        <v>0</v>
      </c>
      <c r="N165" s="85">
        <v>0</v>
      </c>
      <c r="O165" s="85">
        <v>0</v>
      </c>
      <c r="P165" s="58">
        <f t="shared" si="17"/>
        <v>21197428.960000001</v>
      </c>
      <c r="Q165" s="58">
        <f t="shared" si="18"/>
        <v>3267.6279015276473</v>
      </c>
      <c r="R165" s="85">
        <v>18760.490000000002</v>
      </c>
      <c r="S165" s="86">
        <v>44196</v>
      </c>
    </row>
    <row r="166" spans="1:19" s="12" customFormat="1" ht="12.75" hidden="1" x14ac:dyDescent="0.25">
      <c r="A166" s="25">
        <v>702</v>
      </c>
      <c r="B166" s="40" t="s">
        <v>25</v>
      </c>
      <c r="C166" s="84">
        <v>1985</v>
      </c>
      <c r="D166" s="40"/>
      <c r="E166" s="40" t="s">
        <v>277</v>
      </c>
      <c r="F166" s="40" t="s">
        <v>288</v>
      </c>
      <c r="G166" s="84">
        <v>3</v>
      </c>
      <c r="H166" s="84">
        <v>1</v>
      </c>
      <c r="I166" s="85">
        <v>1525.6</v>
      </c>
      <c r="J166" s="85">
        <v>1525.6</v>
      </c>
      <c r="K166" s="40">
        <v>109</v>
      </c>
      <c r="L166" s="85">
        <v>5032690.16</v>
      </c>
      <c r="M166" s="85">
        <v>0</v>
      </c>
      <c r="N166" s="85">
        <v>0</v>
      </c>
      <c r="O166" s="85">
        <v>0</v>
      </c>
      <c r="P166" s="58">
        <f t="shared" si="17"/>
        <v>5032690.16</v>
      </c>
      <c r="Q166" s="58">
        <f t="shared" si="18"/>
        <v>3298.8267960146832</v>
      </c>
      <c r="R166" s="85">
        <v>18760.490000000002</v>
      </c>
      <c r="S166" s="86">
        <v>44196</v>
      </c>
    </row>
    <row r="167" spans="1:19" s="12" customFormat="1" ht="12.75" hidden="1" x14ac:dyDescent="0.25">
      <c r="A167" s="25">
        <v>703</v>
      </c>
      <c r="B167" s="40" t="s">
        <v>904</v>
      </c>
      <c r="C167" s="84">
        <v>1990</v>
      </c>
      <c r="D167" s="40"/>
      <c r="E167" s="40" t="s">
        <v>277</v>
      </c>
      <c r="F167" s="40" t="s">
        <v>288</v>
      </c>
      <c r="G167" s="84">
        <v>3</v>
      </c>
      <c r="H167" s="84">
        <v>1</v>
      </c>
      <c r="I167" s="85">
        <v>2136.1</v>
      </c>
      <c r="J167" s="85">
        <v>2136.1</v>
      </c>
      <c r="K167" s="40">
        <v>49</v>
      </c>
      <c r="L167" s="85">
        <v>298601.64</v>
      </c>
      <c r="M167" s="85">
        <v>0</v>
      </c>
      <c r="N167" s="85">
        <v>0</v>
      </c>
      <c r="O167" s="85">
        <v>0</v>
      </c>
      <c r="P167" s="58">
        <f t="shared" si="17"/>
        <v>298601.64</v>
      </c>
      <c r="Q167" s="58">
        <f t="shared" si="18"/>
        <v>139.78823088806706</v>
      </c>
      <c r="R167" s="85">
        <v>18760.490000000002</v>
      </c>
      <c r="S167" s="86">
        <v>44196</v>
      </c>
    </row>
    <row r="168" spans="1:19" s="12" customFormat="1" ht="12.75" hidden="1" x14ac:dyDescent="0.25">
      <c r="A168" s="25">
        <v>704</v>
      </c>
      <c r="B168" s="40" t="s">
        <v>905</v>
      </c>
      <c r="C168" s="84">
        <v>1998</v>
      </c>
      <c r="D168" s="40"/>
      <c r="E168" s="40" t="s">
        <v>277</v>
      </c>
      <c r="F168" s="40" t="s">
        <v>303</v>
      </c>
      <c r="G168" s="84">
        <v>2</v>
      </c>
      <c r="H168" s="84">
        <v>6</v>
      </c>
      <c r="I168" s="85">
        <v>1922</v>
      </c>
      <c r="J168" s="85">
        <v>1746.1</v>
      </c>
      <c r="K168" s="40">
        <v>70</v>
      </c>
      <c r="L168" s="85">
        <v>81562.289999999994</v>
      </c>
      <c r="M168" s="85">
        <v>0</v>
      </c>
      <c r="N168" s="85">
        <v>0</v>
      </c>
      <c r="O168" s="85">
        <v>0</v>
      </c>
      <c r="P168" s="58">
        <f t="shared" si="17"/>
        <v>81562.289999999994</v>
      </c>
      <c r="Q168" s="58">
        <f t="shared" si="18"/>
        <v>46.71112192887005</v>
      </c>
      <c r="R168" s="85">
        <v>15380.69</v>
      </c>
      <c r="S168" s="86">
        <v>44196</v>
      </c>
    </row>
    <row r="169" spans="1:19" s="12" customFormat="1" ht="12.75" hidden="1" x14ac:dyDescent="0.25">
      <c r="A169" s="25">
        <v>705</v>
      </c>
      <c r="B169" s="40" t="s">
        <v>906</v>
      </c>
      <c r="C169" s="84">
        <v>1990</v>
      </c>
      <c r="D169" s="40"/>
      <c r="E169" s="40" t="s">
        <v>277</v>
      </c>
      <c r="F169" s="40" t="s">
        <v>303</v>
      </c>
      <c r="G169" s="84">
        <v>2</v>
      </c>
      <c r="H169" s="84">
        <v>3</v>
      </c>
      <c r="I169" s="85">
        <v>1362.4</v>
      </c>
      <c r="J169" s="85">
        <v>1146.69</v>
      </c>
      <c r="K169" s="40">
        <v>64</v>
      </c>
      <c r="L169" s="85">
        <v>118082.16</v>
      </c>
      <c r="M169" s="85">
        <v>0</v>
      </c>
      <c r="N169" s="85">
        <v>0</v>
      </c>
      <c r="O169" s="85">
        <v>0</v>
      </c>
      <c r="P169" s="58">
        <f t="shared" si="17"/>
        <v>118082.16</v>
      </c>
      <c r="Q169" s="58">
        <f t="shared" si="18"/>
        <v>102.97653245428145</v>
      </c>
      <c r="R169" s="85">
        <v>15380.69</v>
      </c>
      <c r="S169" s="86">
        <v>44196</v>
      </c>
    </row>
    <row r="170" spans="1:19" s="12" customFormat="1" ht="12.75" hidden="1" x14ac:dyDescent="0.25">
      <c r="A170" s="25">
        <v>706</v>
      </c>
      <c r="B170" s="40" t="s">
        <v>907</v>
      </c>
      <c r="C170" s="84">
        <v>2002</v>
      </c>
      <c r="D170" s="40"/>
      <c r="E170" s="40" t="s">
        <v>277</v>
      </c>
      <c r="F170" s="40" t="s">
        <v>288</v>
      </c>
      <c r="G170" s="84">
        <v>6</v>
      </c>
      <c r="H170" s="84">
        <v>5</v>
      </c>
      <c r="I170" s="85">
        <v>3858.8</v>
      </c>
      <c r="J170" s="85">
        <v>3858.8</v>
      </c>
      <c r="K170" s="40">
        <v>123</v>
      </c>
      <c r="L170" s="85">
        <v>235500</v>
      </c>
      <c r="M170" s="85">
        <v>0</v>
      </c>
      <c r="N170" s="85">
        <v>0</v>
      </c>
      <c r="O170" s="85">
        <v>0</v>
      </c>
      <c r="P170" s="58">
        <f t="shared" si="17"/>
        <v>235500</v>
      </c>
      <c r="Q170" s="58">
        <f t="shared" si="18"/>
        <v>61.02933554472893</v>
      </c>
      <c r="R170" s="85">
        <v>16385.72</v>
      </c>
      <c r="S170" s="86">
        <v>44196</v>
      </c>
    </row>
    <row r="171" spans="1:19" s="12" customFormat="1" ht="12.75" hidden="1" x14ac:dyDescent="0.25">
      <c r="A171" s="25">
        <v>707</v>
      </c>
      <c r="B171" s="40" t="s">
        <v>908</v>
      </c>
      <c r="C171" s="84">
        <v>1994</v>
      </c>
      <c r="D171" s="40"/>
      <c r="E171" s="40" t="s">
        <v>277</v>
      </c>
      <c r="F171" s="40" t="s">
        <v>288</v>
      </c>
      <c r="G171" s="84">
        <v>5</v>
      </c>
      <c r="H171" s="84">
        <v>7</v>
      </c>
      <c r="I171" s="85">
        <v>7839</v>
      </c>
      <c r="J171" s="85">
        <v>7364.6</v>
      </c>
      <c r="K171" s="40">
        <v>319</v>
      </c>
      <c r="L171" s="85">
        <v>259194.11</v>
      </c>
      <c r="M171" s="85">
        <v>0</v>
      </c>
      <c r="N171" s="85">
        <v>0</v>
      </c>
      <c r="O171" s="85">
        <v>0</v>
      </c>
      <c r="P171" s="58">
        <f t="shared" si="17"/>
        <v>259194.11</v>
      </c>
      <c r="Q171" s="58">
        <f t="shared" si="18"/>
        <v>35.194594411101754</v>
      </c>
      <c r="R171" s="85">
        <v>18760.490000000002</v>
      </c>
      <c r="S171" s="86">
        <v>44196</v>
      </c>
    </row>
    <row r="172" spans="1:19" s="12" customFormat="1" ht="12.75" hidden="1" x14ac:dyDescent="0.25">
      <c r="A172" s="25">
        <v>708</v>
      </c>
      <c r="B172" s="40" t="s">
        <v>909</v>
      </c>
      <c r="C172" s="84">
        <v>1996</v>
      </c>
      <c r="D172" s="40"/>
      <c r="E172" s="40" t="s">
        <v>277</v>
      </c>
      <c r="F172" s="90" t="s">
        <v>978</v>
      </c>
      <c r="G172" s="84">
        <v>5</v>
      </c>
      <c r="H172" s="84">
        <v>3</v>
      </c>
      <c r="I172" s="85">
        <v>4958.6000000000004</v>
      </c>
      <c r="J172" s="85">
        <v>3702.5</v>
      </c>
      <c r="K172" s="40">
        <v>145</v>
      </c>
      <c r="L172" s="85">
        <v>222024.55</v>
      </c>
      <c r="M172" s="85">
        <v>0</v>
      </c>
      <c r="N172" s="85">
        <v>0</v>
      </c>
      <c r="O172" s="85">
        <v>0</v>
      </c>
      <c r="P172" s="58">
        <f t="shared" si="17"/>
        <v>222024.55</v>
      </c>
      <c r="Q172" s="58">
        <f t="shared" si="18"/>
        <v>59.966117488183656</v>
      </c>
      <c r="R172" s="92">
        <v>14502.54</v>
      </c>
      <c r="S172" s="86">
        <v>44196</v>
      </c>
    </row>
    <row r="173" spans="1:19" s="12" customFormat="1" ht="12.75" hidden="1" x14ac:dyDescent="0.25">
      <c r="A173" s="25">
        <v>709</v>
      </c>
      <c r="B173" s="40" t="s">
        <v>910</v>
      </c>
      <c r="C173" s="84">
        <v>1999</v>
      </c>
      <c r="D173" s="40"/>
      <c r="E173" s="40" t="s">
        <v>277</v>
      </c>
      <c r="F173" s="40" t="s">
        <v>288</v>
      </c>
      <c r="G173" s="84">
        <v>5</v>
      </c>
      <c r="H173" s="84">
        <v>2</v>
      </c>
      <c r="I173" s="85">
        <v>2558.86</v>
      </c>
      <c r="J173" s="85">
        <v>2558.86</v>
      </c>
      <c r="K173" s="40">
        <v>97</v>
      </c>
      <c r="L173" s="85">
        <v>159985.63</v>
      </c>
      <c r="M173" s="85">
        <v>0</v>
      </c>
      <c r="N173" s="85">
        <v>0</v>
      </c>
      <c r="O173" s="85">
        <v>0</v>
      </c>
      <c r="P173" s="58">
        <f t="shared" si="17"/>
        <v>159985.63</v>
      </c>
      <c r="Q173" s="58">
        <f t="shared" si="18"/>
        <v>62.522228648695119</v>
      </c>
      <c r="R173" s="85">
        <v>18760.490000000002</v>
      </c>
      <c r="S173" s="86">
        <v>44196</v>
      </c>
    </row>
    <row r="174" spans="1:19" s="12" customFormat="1" ht="12.75" hidden="1" x14ac:dyDescent="0.25">
      <c r="A174" s="25">
        <v>710</v>
      </c>
      <c r="B174" s="40" t="s">
        <v>911</v>
      </c>
      <c r="C174" s="84">
        <v>1995</v>
      </c>
      <c r="D174" s="40"/>
      <c r="E174" s="40" t="s">
        <v>277</v>
      </c>
      <c r="F174" s="40" t="s">
        <v>303</v>
      </c>
      <c r="G174" s="84">
        <v>2</v>
      </c>
      <c r="H174" s="84">
        <v>2</v>
      </c>
      <c r="I174" s="85">
        <v>798</v>
      </c>
      <c r="J174" s="85">
        <v>722.4</v>
      </c>
      <c r="K174" s="40">
        <v>36</v>
      </c>
      <c r="L174" s="85">
        <v>60366.81</v>
      </c>
      <c r="M174" s="85">
        <v>0</v>
      </c>
      <c r="N174" s="85">
        <v>0</v>
      </c>
      <c r="O174" s="85">
        <v>0</v>
      </c>
      <c r="P174" s="58">
        <f t="shared" si="17"/>
        <v>60366.81</v>
      </c>
      <c r="Q174" s="58">
        <f t="shared" si="18"/>
        <v>83.564244186046508</v>
      </c>
      <c r="R174" s="85">
        <v>15380.69</v>
      </c>
      <c r="S174" s="86">
        <v>44196</v>
      </c>
    </row>
    <row r="175" spans="1:19" s="12" customFormat="1" ht="12.75" hidden="1" x14ac:dyDescent="0.25">
      <c r="A175" s="25">
        <v>711</v>
      </c>
      <c r="B175" s="40" t="s">
        <v>913</v>
      </c>
      <c r="C175" s="84">
        <v>1996</v>
      </c>
      <c r="D175" s="40"/>
      <c r="E175" s="40" t="s">
        <v>277</v>
      </c>
      <c r="F175" s="40" t="s">
        <v>303</v>
      </c>
      <c r="G175" s="84">
        <v>2</v>
      </c>
      <c r="H175" s="84">
        <v>3</v>
      </c>
      <c r="I175" s="85">
        <v>676.5</v>
      </c>
      <c r="J175" s="85">
        <v>654.1</v>
      </c>
      <c r="K175" s="40">
        <v>35</v>
      </c>
      <c r="L175" s="85">
        <v>20087.18</v>
      </c>
      <c r="M175" s="85">
        <v>0</v>
      </c>
      <c r="N175" s="85">
        <v>0</v>
      </c>
      <c r="O175" s="85">
        <v>0</v>
      </c>
      <c r="P175" s="58">
        <f t="shared" si="17"/>
        <v>20087.18</v>
      </c>
      <c r="Q175" s="58">
        <f t="shared" si="18"/>
        <v>30.709646842990367</v>
      </c>
      <c r="R175" s="85">
        <v>15380.69</v>
      </c>
      <c r="S175" s="86">
        <v>44196</v>
      </c>
    </row>
    <row r="176" spans="1:19" s="12" customFormat="1" ht="12.75" hidden="1" x14ac:dyDescent="0.25">
      <c r="A176" s="25">
        <v>712</v>
      </c>
      <c r="B176" s="40" t="s">
        <v>379</v>
      </c>
      <c r="C176" s="84">
        <v>1996</v>
      </c>
      <c r="D176" s="40"/>
      <c r="E176" s="40" t="s">
        <v>277</v>
      </c>
      <c r="F176" s="40" t="s">
        <v>288</v>
      </c>
      <c r="G176" s="84">
        <v>1</v>
      </c>
      <c r="H176" s="84">
        <v>3</v>
      </c>
      <c r="I176" s="85">
        <v>289.60000000000002</v>
      </c>
      <c r="J176" s="85">
        <v>269.8</v>
      </c>
      <c r="K176" s="40">
        <v>29</v>
      </c>
      <c r="L176" s="85">
        <v>20087.18</v>
      </c>
      <c r="M176" s="85">
        <v>0</v>
      </c>
      <c r="N176" s="85">
        <v>0</v>
      </c>
      <c r="O176" s="85">
        <v>0</v>
      </c>
      <c r="P176" s="58">
        <f t="shared" si="17"/>
        <v>20087.18</v>
      </c>
      <c r="Q176" s="58">
        <f t="shared" si="18"/>
        <v>74.452112676056331</v>
      </c>
      <c r="R176" s="85">
        <v>18760.490000000002</v>
      </c>
      <c r="S176" s="86">
        <v>44196</v>
      </c>
    </row>
    <row r="177" spans="1:19" s="12" customFormat="1" ht="12.75" hidden="1" x14ac:dyDescent="0.25">
      <c r="A177" s="25">
        <v>713</v>
      </c>
      <c r="B177" s="40" t="s">
        <v>914</v>
      </c>
      <c r="C177" s="84">
        <v>1996</v>
      </c>
      <c r="D177" s="40"/>
      <c r="E177" s="40" t="s">
        <v>277</v>
      </c>
      <c r="F177" s="40" t="s">
        <v>288</v>
      </c>
      <c r="G177" s="84">
        <v>5</v>
      </c>
      <c r="H177" s="84">
        <v>3</v>
      </c>
      <c r="I177" s="85">
        <v>2529.8000000000002</v>
      </c>
      <c r="J177" s="85">
        <v>2454.3000000000002</v>
      </c>
      <c r="K177" s="40">
        <v>105</v>
      </c>
      <c r="L177" s="85">
        <v>266627.34000000003</v>
      </c>
      <c r="M177" s="85">
        <v>0</v>
      </c>
      <c r="N177" s="85">
        <v>0</v>
      </c>
      <c r="O177" s="85">
        <v>0</v>
      </c>
      <c r="P177" s="58">
        <f t="shared" si="17"/>
        <v>266627.34000000003</v>
      </c>
      <c r="Q177" s="58">
        <f t="shared" si="18"/>
        <v>108.63681701503484</v>
      </c>
      <c r="R177" s="85">
        <v>18760.490000000002</v>
      </c>
      <c r="S177" s="86">
        <v>44196</v>
      </c>
    </row>
    <row r="178" spans="1:19" s="12" customFormat="1" ht="12.75" hidden="1" x14ac:dyDescent="0.25">
      <c r="A178" s="25">
        <v>714</v>
      </c>
      <c r="B178" s="40" t="s">
        <v>915</v>
      </c>
      <c r="C178" s="84">
        <v>1998</v>
      </c>
      <c r="D178" s="40"/>
      <c r="E178" s="40" t="s">
        <v>277</v>
      </c>
      <c r="F178" s="40" t="s">
        <v>288</v>
      </c>
      <c r="G178" s="84">
        <v>5</v>
      </c>
      <c r="H178" s="84">
        <v>3</v>
      </c>
      <c r="I178" s="85">
        <v>3640.8</v>
      </c>
      <c r="J178" s="85">
        <v>3239.4</v>
      </c>
      <c r="K178" s="40">
        <v>134</v>
      </c>
      <c r="L178" s="85">
        <v>203628.88</v>
      </c>
      <c r="M178" s="85">
        <v>0</v>
      </c>
      <c r="N178" s="85">
        <v>0</v>
      </c>
      <c r="O178" s="85">
        <v>0</v>
      </c>
      <c r="P178" s="58">
        <f t="shared" si="17"/>
        <v>203628.88</v>
      </c>
      <c r="Q178" s="58">
        <f t="shared" si="18"/>
        <v>62.860060505031797</v>
      </c>
      <c r="R178" s="85">
        <v>18760.490000000002</v>
      </c>
      <c r="S178" s="86">
        <v>44196</v>
      </c>
    </row>
    <row r="179" spans="1:19" s="12" customFormat="1" ht="12.75" hidden="1" x14ac:dyDescent="0.25">
      <c r="A179" s="25">
        <v>715</v>
      </c>
      <c r="B179" s="40" t="s">
        <v>917</v>
      </c>
      <c r="C179" s="84">
        <v>1991</v>
      </c>
      <c r="D179" s="40"/>
      <c r="E179" s="40" t="s">
        <v>277</v>
      </c>
      <c r="F179" s="40" t="s">
        <v>303</v>
      </c>
      <c r="G179" s="84">
        <v>2</v>
      </c>
      <c r="H179" s="84">
        <v>3</v>
      </c>
      <c r="I179" s="85">
        <v>1345.1</v>
      </c>
      <c r="J179" s="85">
        <v>1173.0999999999999</v>
      </c>
      <c r="K179" s="40">
        <v>60</v>
      </c>
      <c r="L179" s="85">
        <v>452159.08</v>
      </c>
      <c r="M179" s="85">
        <v>0</v>
      </c>
      <c r="N179" s="85">
        <v>0</v>
      </c>
      <c r="O179" s="85">
        <v>0</v>
      </c>
      <c r="P179" s="58">
        <f t="shared" si="17"/>
        <v>452159.08</v>
      </c>
      <c r="Q179" s="58">
        <f t="shared" si="18"/>
        <v>385.43950217372776</v>
      </c>
      <c r="R179" s="85">
        <v>15380.69</v>
      </c>
      <c r="S179" s="86">
        <v>44196</v>
      </c>
    </row>
    <row r="180" spans="1:19" s="12" customFormat="1" ht="12.75" hidden="1" x14ac:dyDescent="0.25">
      <c r="A180" s="25">
        <v>716</v>
      </c>
      <c r="B180" s="40" t="s">
        <v>918</v>
      </c>
      <c r="C180" s="84">
        <v>1995</v>
      </c>
      <c r="D180" s="40"/>
      <c r="E180" s="40" t="s">
        <v>277</v>
      </c>
      <c r="F180" s="40" t="s">
        <v>288</v>
      </c>
      <c r="G180" s="84">
        <v>3</v>
      </c>
      <c r="H180" s="84">
        <v>3</v>
      </c>
      <c r="I180" s="85">
        <v>1376.5</v>
      </c>
      <c r="J180" s="85">
        <v>1217.2</v>
      </c>
      <c r="K180" s="40">
        <v>50</v>
      </c>
      <c r="L180" s="85">
        <v>140595.69</v>
      </c>
      <c r="M180" s="85">
        <v>0</v>
      </c>
      <c r="N180" s="85">
        <v>0</v>
      </c>
      <c r="O180" s="85">
        <v>0</v>
      </c>
      <c r="P180" s="58">
        <f t="shared" si="17"/>
        <v>140595.69</v>
      </c>
      <c r="Q180" s="58">
        <f t="shared" si="18"/>
        <v>115.50746795925073</v>
      </c>
      <c r="R180" s="85">
        <v>18760.490000000002</v>
      </c>
      <c r="S180" s="86">
        <v>44196</v>
      </c>
    </row>
    <row r="181" spans="1:19" s="12" customFormat="1" ht="12.75" hidden="1" x14ac:dyDescent="0.25">
      <c r="A181" s="25">
        <v>717</v>
      </c>
      <c r="B181" s="40" t="s">
        <v>919</v>
      </c>
      <c r="C181" s="84">
        <v>1990</v>
      </c>
      <c r="D181" s="40"/>
      <c r="E181" s="40" t="s">
        <v>277</v>
      </c>
      <c r="F181" s="40" t="s">
        <v>288</v>
      </c>
      <c r="G181" s="84">
        <v>4</v>
      </c>
      <c r="H181" s="84">
        <v>5</v>
      </c>
      <c r="I181" s="85">
        <v>3527.9</v>
      </c>
      <c r="J181" s="85">
        <v>3384.3</v>
      </c>
      <c r="K181" s="40">
        <v>117</v>
      </c>
      <c r="L181" s="85">
        <v>367824.73</v>
      </c>
      <c r="M181" s="85">
        <v>0</v>
      </c>
      <c r="N181" s="85">
        <v>0</v>
      </c>
      <c r="O181" s="85">
        <v>0</v>
      </c>
      <c r="P181" s="58">
        <f t="shared" si="17"/>
        <v>367824.73</v>
      </c>
      <c r="Q181" s="58">
        <f t="shared" si="18"/>
        <v>108.68561593239369</v>
      </c>
      <c r="R181" s="85">
        <v>18760.490000000002</v>
      </c>
      <c r="S181" s="86">
        <v>44196</v>
      </c>
    </row>
    <row r="182" spans="1:19" s="12" customFormat="1" ht="12.75" hidden="1" x14ac:dyDescent="0.25">
      <c r="A182" s="25">
        <v>718</v>
      </c>
      <c r="B182" s="40" t="s">
        <v>920</v>
      </c>
      <c r="C182" s="84">
        <v>1999</v>
      </c>
      <c r="D182" s="40"/>
      <c r="E182" s="40" t="s">
        <v>277</v>
      </c>
      <c r="F182" s="90" t="s">
        <v>978</v>
      </c>
      <c r="G182" s="84">
        <v>5</v>
      </c>
      <c r="H182" s="84">
        <v>3</v>
      </c>
      <c r="I182" s="85">
        <v>4480</v>
      </c>
      <c r="J182" s="85">
        <v>4480</v>
      </c>
      <c r="K182" s="40">
        <v>185</v>
      </c>
      <c r="L182" s="85">
        <v>179300.72</v>
      </c>
      <c r="M182" s="85">
        <v>0</v>
      </c>
      <c r="N182" s="85">
        <v>0</v>
      </c>
      <c r="O182" s="85">
        <v>0</v>
      </c>
      <c r="P182" s="58">
        <f t="shared" si="17"/>
        <v>179300.72</v>
      </c>
      <c r="Q182" s="58">
        <f t="shared" si="18"/>
        <v>40.022482142857143</v>
      </c>
      <c r="R182" s="92">
        <v>14502.54</v>
      </c>
      <c r="S182" s="86">
        <v>44196</v>
      </c>
    </row>
    <row r="183" spans="1:19" s="12" customFormat="1" ht="12.75" hidden="1" x14ac:dyDescent="0.25">
      <c r="A183" s="25">
        <v>719</v>
      </c>
      <c r="B183" s="40" t="s">
        <v>921</v>
      </c>
      <c r="C183" s="84">
        <v>1995</v>
      </c>
      <c r="D183" s="40"/>
      <c r="E183" s="40" t="s">
        <v>277</v>
      </c>
      <c r="F183" s="40" t="s">
        <v>288</v>
      </c>
      <c r="G183" s="84">
        <v>4</v>
      </c>
      <c r="H183" s="84">
        <v>5</v>
      </c>
      <c r="I183" s="85">
        <v>4741.8999999999996</v>
      </c>
      <c r="J183" s="85">
        <v>3449.8</v>
      </c>
      <c r="K183" s="40">
        <v>161</v>
      </c>
      <c r="L183" s="85">
        <v>119754.5</v>
      </c>
      <c r="M183" s="85">
        <v>0</v>
      </c>
      <c r="N183" s="85">
        <v>0</v>
      </c>
      <c r="O183" s="85">
        <v>0</v>
      </c>
      <c r="P183" s="58">
        <f t="shared" si="17"/>
        <v>119754.5</v>
      </c>
      <c r="Q183" s="58">
        <f t="shared" si="18"/>
        <v>34.713461649950723</v>
      </c>
      <c r="R183" s="85">
        <v>18760.490000000002</v>
      </c>
      <c r="S183" s="86">
        <v>44196</v>
      </c>
    </row>
    <row r="184" spans="1:19" s="12" customFormat="1" ht="12.75" hidden="1" x14ac:dyDescent="0.25">
      <c r="A184" s="25">
        <v>720</v>
      </c>
      <c r="B184" s="40" t="s">
        <v>922</v>
      </c>
      <c r="C184" s="84">
        <v>1999</v>
      </c>
      <c r="D184" s="40"/>
      <c r="E184" s="40" t="s">
        <v>277</v>
      </c>
      <c r="F184" s="90" t="s">
        <v>978</v>
      </c>
      <c r="G184" s="84">
        <v>5</v>
      </c>
      <c r="H184" s="84">
        <v>4</v>
      </c>
      <c r="I184" s="85">
        <v>5938</v>
      </c>
      <c r="J184" s="85">
        <v>4483</v>
      </c>
      <c r="K184" s="40">
        <v>188</v>
      </c>
      <c r="L184" s="85">
        <v>550909.47</v>
      </c>
      <c r="M184" s="85">
        <v>0</v>
      </c>
      <c r="N184" s="85">
        <v>0</v>
      </c>
      <c r="O184" s="85">
        <v>0</v>
      </c>
      <c r="P184" s="58">
        <f t="shared" si="17"/>
        <v>550909.47</v>
      </c>
      <c r="Q184" s="58">
        <f t="shared" si="18"/>
        <v>122.8885723845639</v>
      </c>
      <c r="R184" s="92">
        <v>14502.54</v>
      </c>
      <c r="S184" s="86">
        <v>44196</v>
      </c>
    </row>
    <row r="185" spans="1:19" s="12" customFormat="1" ht="12.75" hidden="1" x14ac:dyDescent="0.25">
      <c r="A185" s="25">
        <v>721</v>
      </c>
      <c r="B185" s="40" t="s">
        <v>923</v>
      </c>
      <c r="C185" s="84">
        <v>1998</v>
      </c>
      <c r="D185" s="40"/>
      <c r="E185" s="40" t="s">
        <v>277</v>
      </c>
      <c r="F185" s="90" t="s">
        <v>978</v>
      </c>
      <c r="G185" s="84">
        <v>5</v>
      </c>
      <c r="H185" s="84">
        <v>2</v>
      </c>
      <c r="I185" s="85">
        <v>2966.1</v>
      </c>
      <c r="J185" s="85">
        <v>2197.1999999999998</v>
      </c>
      <c r="K185" s="40">
        <v>83</v>
      </c>
      <c r="L185" s="85">
        <v>205234.34</v>
      </c>
      <c r="M185" s="85">
        <v>0</v>
      </c>
      <c r="N185" s="85">
        <v>0</v>
      </c>
      <c r="O185" s="85">
        <v>0</v>
      </c>
      <c r="P185" s="58">
        <f t="shared" si="17"/>
        <v>205234.34</v>
      </c>
      <c r="Q185" s="58">
        <f t="shared" si="18"/>
        <v>93.407218277808127</v>
      </c>
      <c r="R185" s="92">
        <v>14502.54</v>
      </c>
      <c r="S185" s="86">
        <v>44196</v>
      </c>
    </row>
    <row r="186" spans="1:19" s="12" customFormat="1" ht="12.75" hidden="1" x14ac:dyDescent="0.25">
      <c r="A186" s="25">
        <v>722</v>
      </c>
      <c r="B186" s="40" t="s">
        <v>924</v>
      </c>
      <c r="C186" s="84">
        <v>1999</v>
      </c>
      <c r="D186" s="40"/>
      <c r="E186" s="40" t="s">
        <v>277</v>
      </c>
      <c r="F186" s="90" t="s">
        <v>978</v>
      </c>
      <c r="G186" s="84">
        <v>5</v>
      </c>
      <c r="H186" s="84">
        <v>2</v>
      </c>
      <c r="I186" s="85">
        <v>2870.1</v>
      </c>
      <c r="J186" s="85">
        <v>2148.3000000000002</v>
      </c>
      <c r="K186" s="40">
        <v>81</v>
      </c>
      <c r="L186" s="85">
        <v>181163.8</v>
      </c>
      <c r="M186" s="85">
        <v>0</v>
      </c>
      <c r="N186" s="85">
        <v>0</v>
      </c>
      <c r="O186" s="85">
        <v>0</v>
      </c>
      <c r="P186" s="58">
        <f t="shared" ref="P186:P191" si="19">ROUND(L186-N186-O186,2)</f>
        <v>181163.8</v>
      </c>
      <c r="Q186" s="58">
        <f t="shared" ref="Q186:Q192" si="20">L186/J186</f>
        <v>84.328911232137031</v>
      </c>
      <c r="R186" s="92">
        <v>14502.54</v>
      </c>
      <c r="S186" s="86">
        <v>44196</v>
      </c>
    </row>
    <row r="187" spans="1:19" s="12" customFormat="1" ht="12.75" hidden="1" x14ac:dyDescent="0.25">
      <c r="A187" s="25">
        <v>723</v>
      </c>
      <c r="B187" s="40" t="s">
        <v>926</v>
      </c>
      <c r="C187" s="84">
        <v>1995</v>
      </c>
      <c r="D187" s="40"/>
      <c r="E187" s="40" t="s">
        <v>277</v>
      </c>
      <c r="F187" s="40" t="s">
        <v>288</v>
      </c>
      <c r="G187" s="84">
        <v>5</v>
      </c>
      <c r="H187" s="84">
        <v>5</v>
      </c>
      <c r="I187" s="85">
        <v>7955.4</v>
      </c>
      <c r="J187" s="85">
        <v>6770.8</v>
      </c>
      <c r="K187" s="40">
        <v>236</v>
      </c>
      <c r="L187" s="85">
        <v>591279.66</v>
      </c>
      <c r="M187" s="85">
        <v>0</v>
      </c>
      <c r="N187" s="85">
        <v>0</v>
      </c>
      <c r="O187" s="85">
        <v>0</v>
      </c>
      <c r="P187" s="58">
        <f t="shared" si="19"/>
        <v>591279.66</v>
      </c>
      <c r="Q187" s="58">
        <f t="shared" si="20"/>
        <v>87.327887398830271</v>
      </c>
      <c r="R187" s="85">
        <v>18760.490000000002</v>
      </c>
      <c r="S187" s="86">
        <v>44196</v>
      </c>
    </row>
    <row r="188" spans="1:19" s="12" customFormat="1" ht="12.75" hidden="1" x14ac:dyDescent="0.25">
      <c r="A188" s="25">
        <v>724</v>
      </c>
      <c r="B188" s="90" t="s">
        <v>1087</v>
      </c>
      <c r="C188" s="93">
        <v>1982</v>
      </c>
      <c r="D188" s="90"/>
      <c r="E188" s="90" t="s">
        <v>277</v>
      </c>
      <c r="F188" s="90" t="s">
        <v>303</v>
      </c>
      <c r="G188" s="93">
        <v>2</v>
      </c>
      <c r="H188" s="93">
        <v>2</v>
      </c>
      <c r="I188" s="92">
        <v>1133.8</v>
      </c>
      <c r="J188" s="92">
        <v>989.6</v>
      </c>
      <c r="K188" s="90">
        <v>43</v>
      </c>
      <c r="L188" s="92">
        <v>49995.5</v>
      </c>
      <c r="M188" s="85">
        <v>0</v>
      </c>
      <c r="N188" s="85">
        <v>0</v>
      </c>
      <c r="O188" s="85">
        <v>0</v>
      </c>
      <c r="P188" s="58">
        <f t="shared" si="19"/>
        <v>49995.5</v>
      </c>
      <c r="Q188" s="58">
        <f t="shared" si="20"/>
        <v>50.520917542441389</v>
      </c>
      <c r="R188" s="85">
        <v>15380.69</v>
      </c>
      <c r="S188" s="86">
        <v>44196</v>
      </c>
    </row>
    <row r="189" spans="1:19" s="12" customFormat="1" ht="12.75" hidden="1" x14ac:dyDescent="0.25">
      <c r="A189" s="25">
        <v>725</v>
      </c>
      <c r="B189" s="40" t="s">
        <v>928</v>
      </c>
      <c r="C189" s="84">
        <v>1991</v>
      </c>
      <c r="D189" s="40"/>
      <c r="E189" s="40" t="s">
        <v>277</v>
      </c>
      <c r="F189" s="40" t="s">
        <v>288</v>
      </c>
      <c r="G189" s="84">
        <v>2</v>
      </c>
      <c r="H189" s="84">
        <v>2</v>
      </c>
      <c r="I189" s="85">
        <v>585.6</v>
      </c>
      <c r="J189" s="85">
        <v>514.79999999999995</v>
      </c>
      <c r="K189" s="40">
        <v>19</v>
      </c>
      <c r="L189" s="85">
        <v>96511.46</v>
      </c>
      <c r="M189" s="85">
        <v>0</v>
      </c>
      <c r="N189" s="85">
        <v>0</v>
      </c>
      <c r="O189" s="85">
        <v>0</v>
      </c>
      <c r="P189" s="58">
        <f t="shared" si="19"/>
        <v>96511.46</v>
      </c>
      <c r="Q189" s="58">
        <f t="shared" si="20"/>
        <v>187.47369852369854</v>
      </c>
      <c r="R189" s="85">
        <v>18760.490000000002</v>
      </c>
      <c r="S189" s="86">
        <v>44196</v>
      </c>
    </row>
    <row r="190" spans="1:19" s="12" customFormat="1" ht="12.75" hidden="1" x14ac:dyDescent="0.25">
      <c r="A190" s="25">
        <v>726</v>
      </c>
      <c r="B190" s="40" t="s">
        <v>929</v>
      </c>
      <c r="C190" s="84">
        <v>1998</v>
      </c>
      <c r="D190" s="40"/>
      <c r="E190" s="40" t="s">
        <v>277</v>
      </c>
      <c r="F190" s="40" t="s">
        <v>978</v>
      </c>
      <c r="G190" s="84">
        <v>6</v>
      </c>
      <c r="H190" s="84">
        <v>3</v>
      </c>
      <c r="I190" s="85">
        <v>4700.8999999999996</v>
      </c>
      <c r="J190" s="85">
        <v>4086.9</v>
      </c>
      <c r="K190" s="40">
        <v>126</v>
      </c>
      <c r="L190" s="85">
        <v>295322.13</v>
      </c>
      <c r="M190" s="85">
        <v>0</v>
      </c>
      <c r="N190" s="85">
        <v>0</v>
      </c>
      <c r="O190" s="85">
        <v>0</v>
      </c>
      <c r="P190" s="58">
        <f t="shared" si="19"/>
        <v>295322.13</v>
      </c>
      <c r="Q190" s="58">
        <f t="shared" si="20"/>
        <v>72.26066945606695</v>
      </c>
      <c r="R190" s="85">
        <v>12868.94</v>
      </c>
      <c r="S190" s="86">
        <v>44196</v>
      </c>
    </row>
    <row r="191" spans="1:19" s="12" customFormat="1" ht="12.75" hidden="1" x14ac:dyDescent="0.25">
      <c r="A191" s="25">
        <v>727</v>
      </c>
      <c r="B191" s="90" t="s">
        <v>1252</v>
      </c>
      <c r="C191" s="103">
        <v>2001</v>
      </c>
      <c r="D191" s="94"/>
      <c r="E191" s="53" t="s">
        <v>277</v>
      </c>
      <c r="F191" s="90" t="s">
        <v>978</v>
      </c>
      <c r="G191" s="101">
        <v>5</v>
      </c>
      <c r="H191" s="101">
        <v>5</v>
      </c>
      <c r="I191" s="104">
        <v>3950.5</v>
      </c>
      <c r="J191" s="104">
        <v>3284.9</v>
      </c>
      <c r="K191" s="94">
        <v>131</v>
      </c>
      <c r="L191" s="95">
        <v>1984899.44</v>
      </c>
      <c r="M191" s="85">
        <v>0</v>
      </c>
      <c r="N191" s="85">
        <v>0</v>
      </c>
      <c r="O191" s="92">
        <v>0</v>
      </c>
      <c r="P191" s="58">
        <f t="shared" si="19"/>
        <v>1984899.44</v>
      </c>
      <c r="Q191" s="58">
        <f t="shared" si="20"/>
        <v>604.24957837377087</v>
      </c>
      <c r="R191" s="92">
        <v>14502.54</v>
      </c>
      <c r="S191" s="96">
        <v>44196</v>
      </c>
    </row>
    <row r="192" spans="1:19" s="3" customFormat="1" ht="12.75" hidden="1" x14ac:dyDescent="0.25">
      <c r="A192" s="94"/>
      <c r="B192" s="180" t="s">
        <v>994</v>
      </c>
      <c r="C192" s="180"/>
      <c r="D192" s="125"/>
      <c r="E192" s="129"/>
      <c r="F192" s="125"/>
      <c r="G192" s="125"/>
      <c r="H192" s="125"/>
      <c r="I192" s="143">
        <f t="shared" ref="I192:J192" si="21">ROUND(SUM(I127:I191),2)</f>
        <v>190291.05</v>
      </c>
      <c r="J192" s="143">
        <f t="shared" si="21"/>
        <v>161888.76999999999</v>
      </c>
      <c r="K192" s="132">
        <f>ROUND(SUM(K127:K191),2)</f>
        <v>6465</v>
      </c>
      <c r="L192" s="143">
        <f>ROUND(SUM(L127:L191),2)</f>
        <v>71629458.129999995</v>
      </c>
      <c r="M192" s="143">
        <f t="shared" ref="M192:O192" si="22">ROUND(SUM(M127:M191),2)</f>
        <v>0</v>
      </c>
      <c r="N192" s="143">
        <f t="shared" si="22"/>
        <v>0</v>
      </c>
      <c r="O192" s="143">
        <f t="shared" si="22"/>
        <v>0</v>
      </c>
      <c r="P192" s="143">
        <f t="shared" ref="P192" si="23">ROUND(SUM(P127:P191),2)</f>
        <v>71629458.129999995</v>
      </c>
      <c r="Q192" s="58">
        <f t="shared" si="20"/>
        <v>442.46094482032322</v>
      </c>
      <c r="R192" s="132"/>
      <c r="S192" s="35"/>
    </row>
    <row r="193" spans="1:19" s="3" customFormat="1" ht="12.75" hidden="1" x14ac:dyDescent="0.25">
      <c r="A193" s="25"/>
      <c r="B193" s="148" t="s">
        <v>167</v>
      </c>
      <c r="C193" s="150"/>
      <c r="D193" s="125"/>
      <c r="E193" s="129"/>
      <c r="F193" s="125"/>
      <c r="G193" s="125"/>
      <c r="H193" s="125"/>
      <c r="I193" s="132"/>
      <c r="J193" s="132"/>
      <c r="K193" s="42"/>
      <c r="L193" s="132"/>
      <c r="M193" s="132"/>
      <c r="N193" s="132"/>
      <c r="O193" s="132"/>
      <c r="P193" s="132"/>
      <c r="Q193" s="132"/>
      <c r="R193" s="132"/>
      <c r="S193" s="25"/>
    </row>
    <row r="194" spans="1:19" hidden="1" x14ac:dyDescent="0.25">
      <c r="A194" s="25">
        <v>728</v>
      </c>
      <c r="B194" s="40" t="s">
        <v>955</v>
      </c>
      <c r="C194" s="84">
        <v>1994</v>
      </c>
      <c r="D194" s="40"/>
      <c r="E194" s="40" t="s">
        <v>277</v>
      </c>
      <c r="F194" s="40" t="s">
        <v>288</v>
      </c>
      <c r="G194" s="84">
        <v>5</v>
      </c>
      <c r="H194" s="84">
        <v>5</v>
      </c>
      <c r="I194" s="85">
        <v>5284.6</v>
      </c>
      <c r="J194" s="85">
        <v>4898.8</v>
      </c>
      <c r="K194" s="40">
        <v>199</v>
      </c>
      <c r="L194" s="85">
        <v>359989.9</v>
      </c>
      <c r="M194" s="85">
        <v>0</v>
      </c>
      <c r="N194" s="85">
        <v>35998.99</v>
      </c>
      <c r="O194" s="85">
        <v>0</v>
      </c>
      <c r="P194" s="58">
        <f t="shared" ref="P194:P211" si="24">ROUND(L194-N194-O194,2)</f>
        <v>323990.90999999997</v>
      </c>
      <c r="Q194" s="58">
        <f t="shared" ref="Q194:Q212" si="25">L194/J194</f>
        <v>73.485322936229281</v>
      </c>
      <c r="R194" s="85">
        <v>18760.490000000002</v>
      </c>
      <c r="S194" s="86">
        <v>44196</v>
      </c>
    </row>
    <row r="195" spans="1:19" hidden="1" x14ac:dyDescent="0.25">
      <c r="A195" s="25">
        <v>729</v>
      </c>
      <c r="B195" s="40" t="s">
        <v>956</v>
      </c>
      <c r="C195" s="84">
        <v>1994</v>
      </c>
      <c r="D195" s="40"/>
      <c r="E195" s="40" t="s">
        <v>277</v>
      </c>
      <c r="F195" s="40" t="s">
        <v>288</v>
      </c>
      <c r="G195" s="84">
        <v>5</v>
      </c>
      <c r="H195" s="84">
        <v>2</v>
      </c>
      <c r="I195" s="85">
        <v>2100.4</v>
      </c>
      <c r="J195" s="85">
        <v>1936.9</v>
      </c>
      <c r="K195" s="40">
        <v>70</v>
      </c>
      <c r="L195" s="85">
        <v>210578.72</v>
      </c>
      <c r="M195" s="85">
        <v>0</v>
      </c>
      <c r="N195" s="85">
        <v>21057.87</v>
      </c>
      <c r="O195" s="85">
        <v>0</v>
      </c>
      <c r="P195" s="58">
        <f t="shared" si="24"/>
        <v>189520.85</v>
      </c>
      <c r="Q195" s="58">
        <f t="shared" si="25"/>
        <v>108.71945892921678</v>
      </c>
      <c r="R195" s="85">
        <v>18760.490000000002</v>
      </c>
      <c r="S195" s="86">
        <v>44196</v>
      </c>
    </row>
    <row r="196" spans="1:19" hidden="1" x14ac:dyDescent="0.25">
      <c r="A196" s="25">
        <v>730</v>
      </c>
      <c r="B196" s="40" t="s">
        <v>957</v>
      </c>
      <c r="C196" s="84">
        <v>1996</v>
      </c>
      <c r="D196" s="40"/>
      <c r="E196" s="40" t="s">
        <v>277</v>
      </c>
      <c r="F196" s="40" t="s">
        <v>288</v>
      </c>
      <c r="G196" s="84">
        <v>5</v>
      </c>
      <c r="H196" s="84">
        <v>5</v>
      </c>
      <c r="I196" s="85">
        <v>5338.7</v>
      </c>
      <c r="J196" s="85">
        <v>4863.8999999999996</v>
      </c>
      <c r="K196" s="40">
        <v>192</v>
      </c>
      <c r="L196" s="85">
        <v>187998.09</v>
      </c>
      <c r="M196" s="85">
        <v>0</v>
      </c>
      <c r="N196" s="85">
        <v>0</v>
      </c>
      <c r="O196" s="85">
        <v>0</v>
      </c>
      <c r="P196" s="58">
        <f t="shared" si="24"/>
        <v>187998.09</v>
      </c>
      <c r="Q196" s="58">
        <f t="shared" si="25"/>
        <v>38.651717757355208</v>
      </c>
      <c r="R196" s="85">
        <v>18760.490000000002</v>
      </c>
      <c r="S196" s="86">
        <v>44196</v>
      </c>
    </row>
    <row r="197" spans="1:19" hidden="1" x14ac:dyDescent="0.25">
      <c r="A197" s="25">
        <v>731</v>
      </c>
      <c r="B197" s="40" t="s">
        <v>958</v>
      </c>
      <c r="C197" s="84">
        <v>1997</v>
      </c>
      <c r="D197" s="40"/>
      <c r="E197" s="40" t="s">
        <v>277</v>
      </c>
      <c r="F197" s="40" t="s">
        <v>288</v>
      </c>
      <c r="G197" s="84">
        <v>5</v>
      </c>
      <c r="H197" s="84">
        <v>2</v>
      </c>
      <c r="I197" s="85">
        <v>2083.5</v>
      </c>
      <c r="J197" s="85">
        <v>1918.1</v>
      </c>
      <c r="K197" s="40">
        <v>76</v>
      </c>
      <c r="L197" s="85">
        <v>181579.65</v>
      </c>
      <c r="M197" s="85">
        <v>0</v>
      </c>
      <c r="N197" s="85">
        <v>0</v>
      </c>
      <c r="O197" s="85">
        <v>0</v>
      </c>
      <c r="P197" s="58">
        <f t="shared" si="24"/>
        <v>181579.65</v>
      </c>
      <c r="Q197" s="58">
        <f t="shared" si="25"/>
        <v>94.666414681194937</v>
      </c>
      <c r="R197" s="85">
        <v>18760.490000000002</v>
      </c>
      <c r="S197" s="86">
        <v>44196</v>
      </c>
    </row>
    <row r="198" spans="1:19" hidden="1" x14ac:dyDescent="0.25">
      <c r="A198" s="25">
        <v>732</v>
      </c>
      <c r="B198" s="40" t="s">
        <v>959</v>
      </c>
      <c r="C198" s="84">
        <v>1978</v>
      </c>
      <c r="D198" s="40"/>
      <c r="E198" s="40" t="s">
        <v>277</v>
      </c>
      <c r="F198" s="40" t="s">
        <v>288</v>
      </c>
      <c r="G198" s="84">
        <v>3</v>
      </c>
      <c r="H198" s="84">
        <v>3</v>
      </c>
      <c r="I198" s="85">
        <v>1470.5</v>
      </c>
      <c r="J198" s="85">
        <v>1350.3</v>
      </c>
      <c r="K198" s="40">
        <v>45</v>
      </c>
      <c r="L198" s="85">
        <v>67249</v>
      </c>
      <c r="M198" s="85">
        <v>0</v>
      </c>
      <c r="N198" s="85">
        <f>ROUND(L198*0.1,2)</f>
        <v>6724.9</v>
      </c>
      <c r="O198" s="85">
        <v>26564.23</v>
      </c>
      <c r="P198" s="58">
        <f t="shared" si="24"/>
        <v>33959.870000000003</v>
      </c>
      <c r="Q198" s="58">
        <f t="shared" si="25"/>
        <v>49.803006739243131</v>
      </c>
      <c r="R198" s="85">
        <v>18760.490000000002</v>
      </c>
      <c r="S198" s="86">
        <v>44196</v>
      </c>
    </row>
    <row r="199" spans="1:19" hidden="1" x14ac:dyDescent="0.25">
      <c r="A199" s="25">
        <v>733</v>
      </c>
      <c r="B199" s="40" t="s">
        <v>960</v>
      </c>
      <c r="C199" s="84">
        <v>1996</v>
      </c>
      <c r="D199" s="40"/>
      <c r="E199" s="40" t="s">
        <v>277</v>
      </c>
      <c r="F199" s="40" t="s">
        <v>288</v>
      </c>
      <c r="G199" s="84">
        <v>5</v>
      </c>
      <c r="H199" s="84">
        <v>2</v>
      </c>
      <c r="I199" s="85">
        <v>2116.1</v>
      </c>
      <c r="J199" s="85">
        <v>1950.5</v>
      </c>
      <c r="K199" s="40">
        <v>82</v>
      </c>
      <c r="L199" s="85">
        <v>9015424.7400000002</v>
      </c>
      <c r="M199" s="85">
        <v>0</v>
      </c>
      <c r="N199" s="85">
        <v>0</v>
      </c>
      <c r="O199" s="85">
        <v>0</v>
      </c>
      <c r="P199" s="58">
        <f t="shared" si="24"/>
        <v>9015424.7400000002</v>
      </c>
      <c r="Q199" s="58">
        <f t="shared" si="25"/>
        <v>4622.1095821584213</v>
      </c>
      <c r="R199" s="85">
        <v>18760.490000000002</v>
      </c>
      <c r="S199" s="86">
        <v>44196</v>
      </c>
    </row>
    <row r="200" spans="1:19" hidden="1" x14ac:dyDescent="0.25">
      <c r="A200" s="25">
        <v>734</v>
      </c>
      <c r="B200" s="40" t="s">
        <v>961</v>
      </c>
      <c r="C200" s="84">
        <v>1995</v>
      </c>
      <c r="D200" s="40"/>
      <c r="E200" s="40" t="s">
        <v>277</v>
      </c>
      <c r="F200" s="40" t="s">
        <v>288</v>
      </c>
      <c r="G200" s="84">
        <v>5</v>
      </c>
      <c r="H200" s="84">
        <v>3</v>
      </c>
      <c r="I200" s="85">
        <v>3774.6</v>
      </c>
      <c r="J200" s="85">
        <v>3350.1</v>
      </c>
      <c r="K200" s="40">
        <v>124</v>
      </c>
      <c r="L200" s="85">
        <v>2660826.79</v>
      </c>
      <c r="M200" s="85">
        <v>0</v>
      </c>
      <c r="N200" s="85">
        <v>140961.18</v>
      </c>
      <c r="O200" s="85">
        <v>805631.33</v>
      </c>
      <c r="P200" s="58">
        <f t="shared" si="24"/>
        <v>1714234.28</v>
      </c>
      <c r="Q200" s="58">
        <f t="shared" si="25"/>
        <v>794.25294468821835</v>
      </c>
      <c r="R200" s="85">
        <v>18760.490000000002</v>
      </c>
      <c r="S200" s="86">
        <v>44196</v>
      </c>
    </row>
    <row r="201" spans="1:19" hidden="1" x14ac:dyDescent="0.25">
      <c r="A201" s="25">
        <v>735</v>
      </c>
      <c r="B201" s="40" t="s">
        <v>962</v>
      </c>
      <c r="C201" s="84">
        <v>1997</v>
      </c>
      <c r="D201" s="40"/>
      <c r="E201" s="40" t="s">
        <v>277</v>
      </c>
      <c r="F201" s="40" t="s">
        <v>288</v>
      </c>
      <c r="G201" s="84">
        <v>2</v>
      </c>
      <c r="H201" s="84">
        <v>3</v>
      </c>
      <c r="I201" s="85">
        <v>767</v>
      </c>
      <c r="J201" s="85">
        <v>648.79999999999995</v>
      </c>
      <c r="K201" s="40">
        <v>32</v>
      </c>
      <c r="L201" s="85">
        <v>136751.54</v>
      </c>
      <c r="M201" s="85">
        <v>0</v>
      </c>
      <c r="N201" s="85">
        <v>0</v>
      </c>
      <c r="O201" s="85">
        <v>0</v>
      </c>
      <c r="P201" s="58">
        <f t="shared" si="24"/>
        <v>136751.54</v>
      </c>
      <c r="Q201" s="58">
        <f t="shared" si="25"/>
        <v>210.77610974106045</v>
      </c>
      <c r="R201" s="85">
        <v>18760.490000000002</v>
      </c>
      <c r="S201" s="86">
        <v>44196</v>
      </c>
    </row>
    <row r="202" spans="1:19" hidden="1" x14ac:dyDescent="0.25">
      <c r="A202" s="25">
        <v>736</v>
      </c>
      <c r="B202" s="40" t="s">
        <v>164</v>
      </c>
      <c r="C202" s="84">
        <v>1997</v>
      </c>
      <c r="D202" s="40"/>
      <c r="E202" s="40" t="s">
        <v>277</v>
      </c>
      <c r="F202" s="40" t="s">
        <v>288</v>
      </c>
      <c r="G202" s="84">
        <v>5</v>
      </c>
      <c r="H202" s="84">
        <v>3</v>
      </c>
      <c r="I202" s="85">
        <v>2359.6999999999998</v>
      </c>
      <c r="J202" s="85">
        <v>2180.9</v>
      </c>
      <c r="K202" s="40">
        <v>107</v>
      </c>
      <c r="L202" s="85">
        <v>186175.74</v>
      </c>
      <c r="M202" s="85">
        <v>0</v>
      </c>
      <c r="N202" s="85">
        <v>0</v>
      </c>
      <c r="O202" s="85">
        <v>0</v>
      </c>
      <c r="P202" s="58">
        <f t="shared" si="24"/>
        <v>186175.74</v>
      </c>
      <c r="Q202" s="58">
        <f t="shared" si="25"/>
        <v>85.366472557201149</v>
      </c>
      <c r="R202" s="85">
        <v>18760.490000000002</v>
      </c>
      <c r="S202" s="86">
        <v>44196</v>
      </c>
    </row>
    <row r="203" spans="1:19" hidden="1" x14ac:dyDescent="0.25">
      <c r="A203" s="25">
        <v>737</v>
      </c>
      <c r="B203" s="90" t="s">
        <v>64</v>
      </c>
      <c r="C203" s="93">
        <v>1990</v>
      </c>
      <c r="D203" s="90"/>
      <c r="E203" s="90" t="s">
        <v>277</v>
      </c>
      <c r="F203" s="90" t="s">
        <v>288</v>
      </c>
      <c r="G203" s="93">
        <v>5</v>
      </c>
      <c r="H203" s="93">
        <v>6</v>
      </c>
      <c r="I203" s="92">
        <v>4982.3599999999997</v>
      </c>
      <c r="J203" s="92">
        <v>4602.46</v>
      </c>
      <c r="K203" s="90">
        <v>204</v>
      </c>
      <c r="L203" s="92">
        <v>16737687.23</v>
      </c>
      <c r="M203" s="85">
        <v>0</v>
      </c>
      <c r="N203" s="85">
        <v>0</v>
      </c>
      <c r="O203" s="85">
        <v>0</v>
      </c>
      <c r="P203" s="58">
        <f t="shared" si="24"/>
        <v>16737687.23</v>
      </c>
      <c r="Q203" s="58">
        <f t="shared" si="25"/>
        <v>3636.6828239680522</v>
      </c>
      <c r="R203" s="85">
        <v>18760.490000000002</v>
      </c>
      <c r="S203" s="96">
        <v>44196</v>
      </c>
    </row>
    <row r="204" spans="1:19" hidden="1" x14ac:dyDescent="0.25">
      <c r="A204" s="25">
        <v>738</v>
      </c>
      <c r="B204" s="90" t="s">
        <v>1049</v>
      </c>
      <c r="C204" s="93">
        <v>1987</v>
      </c>
      <c r="D204" s="90"/>
      <c r="E204" s="90" t="s">
        <v>277</v>
      </c>
      <c r="F204" s="90" t="s">
        <v>288</v>
      </c>
      <c r="G204" s="93">
        <v>3</v>
      </c>
      <c r="H204" s="93">
        <v>3</v>
      </c>
      <c r="I204" s="92">
        <v>1409.6</v>
      </c>
      <c r="J204" s="92">
        <v>1290.9000000000001</v>
      </c>
      <c r="K204" s="90">
        <v>65</v>
      </c>
      <c r="L204" s="92">
        <v>3513136.53</v>
      </c>
      <c r="M204" s="85">
        <v>0</v>
      </c>
      <c r="N204" s="85">
        <v>0</v>
      </c>
      <c r="O204" s="85">
        <v>0</v>
      </c>
      <c r="P204" s="58">
        <f t="shared" si="24"/>
        <v>3513136.53</v>
      </c>
      <c r="Q204" s="58">
        <f t="shared" si="25"/>
        <v>2721.462956077155</v>
      </c>
      <c r="R204" s="85">
        <v>18760.490000000002</v>
      </c>
      <c r="S204" s="96">
        <v>44196</v>
      </c>
    </row>
    <row r="205" spans="1:19" hidden="1" x14ac:dyDescent="0.25">
      <c r="A205" s="25">
        <v>739</v>
      </c>
      <c r="B205" s="40" t="s">
        <v>963</v>
      </c>
      <c r="C205" s="84">
        <v>1998</v>
      </c>
      <c r="D205" s="40"/>
      <c r="E205" s="40" t="s">
        <v>277</v>
      </c>
      <c r="F205" s="40" t="s">
        <v>288</v>
      </c>
      <c r="G205" s="84">
        <v>5</v>
      </c>
      <c r="H205" s="84">
        <v>6</v>
      </c>
      <c r="I205" s="85">
        <v>6178.6</v>
      </c>
      <c r="J205" s="85">
        <v>5747.9</v>
      </c>
      <c r="K205" s="40">
        <v>269</v>
      </c>
      <c r="L205" s="85">
        <v>118695.12</v>
      </c>
      <c r="M205" s="85">
        <v>0</v>
      </c>
      <c r="N205" s="85">
        <v>0</v>
      </c>
      <c r="O205" s="85">
        <v>0</v>
      </c>
      <c r="P205" s="58">
        <f t="shared" si="24"/>
        <v>118695.12</v>
      </c>
      <c r="Q205" s="58">
        <f t="shared" si="25"/>
        <v>20.650171366934011</v>
      </c>
      <c r="R205" s="85">
        <v>18760.490000000002</v>
      </c>
      <c r="S205" s="86">
        <v>44196</v>
      </c>
    </row>
    <row r="206" spans="1:19" hidden="1" x14ac:dyDescent="0.25">
      <c r="A206" s="25">
        <v>740</v>
      </c>
      <c r="B206" s="40" t="s">
        <v>964</v>
      </c>
      <c r="C206" s="84">
        <v>1996</v>
      </c>
      <c r="D206" s="40"/>
      <c r="E206" s="40" t="s">
        <v>277</v>
      </c>
      <c r="F206" s="40" t="s">
        <v>288</v>
      </c>
      <c r="G206" s="84">
        <v>5</v>
      </c>
      <c r="H206" s="84">
        <v>5</v>
      </c>
      <c r="I206" s="85">
        <v>5354.6</v>
      </c>
      <c r="J206" s="85">
        <v>4861.3999999999996</v>
      </c>
      <c r="K206" s="40">
        <v>209</v>
      </c>
      <c r="L206" s="85">
        <v>8644225.25</v>
      </c>
      <c r="M206" s="85">
        <v>0</v>
      </c>
      <c r="N206" s="85">
        <v>0</v>
      </c>
      <c r="O206" s="85">
        <v>0</v>
      </c>
      <c r="P206" s="58">
        <f t="shared" si="24"/>
        <v>8644225.25</v>
      </c>
      <c r="Q206" s="58">
        <f t="shared" si="25"/>
        <v>1778.1349508372075</v>
      </c>
      <c r="R206" s="85">
        <v>18760.490000000002</v>
      </c>
      <c r="S206" s="86">
        <v>44196</v>
      </c>
    </row>
    <row r="207" spans="1:19" hidden="1" x14ac:dyDescent="0.25">
      <c r="A207" s="25">
        <v>741</v>
      </c>
      <c r="B207" s="40" t="s">
        <v>679</v>
      </c>
      <c r="C207" s="84">
        <v>1997</v>
      </c>
      <c r="D207" s="40"/>
      <c r="E207" s="40" t="s">
        <v>277</v>
      </c>
      <c r="F207" s="40" t="s">
        <v>288</v>
      </c>
      <c r="G207" s="84">
        <v>5</v>
      </c>
      <c r="H207" s="84">
        <v>3</v>
      </c>
      <c r="I207" s="85">
        <v>3163.4</v>
      </c>
      <c r="J207" s="85">
        <v>2916</v>
      </c>
      <c r="K207" s="40">
        <v>132</v>
      </c>
      <c r="L207" s="85">
        <v>196488.49</v>
      </c>
      <c r="M207" s="85">
        <v>0</v>
      </c>
      <c r="N207" s="85">
        <v>0</v>
      </c>
      <c r="O207" s="85">
        <v>0</v>
      </c>
      <c r="P207" s="58">
        <f t="shared" si="24"/>
        <v>196488.49</v>
      </c>
      <c r="Q207" s="58">
        <f t="shared" si="25"/>
        <v>67.382884087791496</v>
      </c>
      <c r="R207" s="85">
        <v>18760.490000000002</v>
      </c>
      <c r="S207" s="86">
        <v>44196</v>
      </c>
    </row>
    <row r="208" spans="1:19" s="2" customFormat="1" ht="12.75" hidden="1" x14ac:dyDescent="0.25">
      <c r="A208" s="25">
        <v>742</v>
      </c>
      <c r="B208" s="40" t="s">
        <v>241</v>
      </c>
      <c r="C208" s="84">
        <v>1992</v>
      </c>
      <c r="D208" s="40"/>
      <c r="E208" s="40" t="s">
        <v>277</v>
      </c>
      <c r="F208" s="40" t="s">
        <v>288</v>
      </c>
      <c r="G208" s="84">
        <v>5</v>
      </c>
      <c r="H208" s="84">
        <v>4</v>
      </c>
      <c r="I208" s="85">
        <v>3754.75</v>
      </c>
      <c r="J208" s="85">
        <v>3233.95</v>
      </c>
      <c r="K208" s="40">
        <v>132</v>
      </c>
      <c r="L208" s="85">
        <v>3833380.43</v>
      </c>
      <c r="M208" s="85">
        <v>0</v>
      </c>
      <c r="N208" s="85">
        <v>0</v>
      </c>
      <c r="O208" s="85">
        <v>0</v>
      </c>
      <c r="P208" s="58">
        <f t="shared" si="24"/>
        <v>3833380.43</v>
      </c>
      <c r="Q208" s="58">
        <f t="shared" si="25"/>
        <v>1185.3555033318389</v>
      </c>
      <c r="R208" s="85">
        <v>18760.490000000002</v>
      </c>
      <c r="S208" s="86">
        <v>44196</v>
      </c>
    </row>
    <row r="209" spans="1:20" s="2" customFormat="1" ht="12.75" hidden="1" x14ac:dyDescent="0.25">
      <c r="A209" s="25">
        <v>743</v>
      </c>
      <c r="B209" s="40" t="s">
        <v>965</v>
      </c>
      <c r="C209" s="84">
        <v>1993</v>
      </c>
      <c r="D209" s="40"/>
      <c r="E209" s="40" t="s">
        <v>277</v>
      </c>
      <c r="F209" s="40" t="s">
        <v>288</v>
      </c>
      <c r="G209" s="84">
        <v>5</v>
      </c>
      <c r="H209" s="84">
        <v>4</v>
      </c>
      <c r="I209" s="85">
        <v>3495.8</v>
      </c>
      <c r="J209" s="85">
        <v>3237</v>
      </c>
      <c r="K209" s="40">
        <v>165</v>
      </c>
      <c r="L209" s="85">
        <v>201955.57</v>
      </c>
      <c r="M209" s="85">
        <v>0</v>
      </c>
      <c r="N209" s="85">
        <v>20195.560000000001</v>
      </c>
      <c r="O209" s="85">
        <v>0</v>
      </c>
      <c r="P209" s="58">
        <f t="shared" si="24"/>
        <v>181760.01</v>
      </c>
      <c r="Q209" s="58">
        <f t="shared" si="25"/>
        <v>62.389734321902999</v>
      </c>
      <c r="R209" s="85">
        <v>18760.490000000002</v>
      </c>
      <c r="S209" s="86">
        <v>44196</v>
      </c>
    </row>
    <row r="210" spans="1:20" s="2" customFormat="1" ht="12.75" hidden="1" x14ac:dyDescent="0.25">
      <c r="A210" s="25">
        <v>744</v>
      </c>
      <c r="B210" s="40" t="s">
        <v>966</v>
      </c>
      <c r="C210" s="84">
        <v>1993</v>
      </c>
      <c r="D210" s="40"/>
      <c r="E210" s="40" t="s">
        <v>277</v>
      </c>
      <c r="F210" s="40" t="s">
        <v>288</v>
      </c>
      <c r="G210" s="84">
        <v>5</v>
      </c>
      <c r="H210" s="84">
        <v>2</v>
      </c>
      <c r="I210" s="85">
        <v>2241.3000000000002</v>
      </c>
      <c r="J210" s="85">
        <v>1947.7</v>
      </c>
      <c r="K210" s="40">
        <v>82</v>
      </c>
      <c r="L210" s="85">
        <v>182186.44</v>
      </c>
      <c r="M210" s="85">
        <v>0</v>
      </c>
      <c r="N210" s="85">
        <v>18218.64</v>
      </c>
      <c r="O210" s="85">
        <v>0</v>
      </c>
      <c r="P210" s="58">
        <f t="shared" si="24"/>
        <v>163967.79999999999</v>
      </c>
      <c r="Q210" s="58">
        <f t="shared" si="25"/>
        <v>93.539271961801091</v>
      </c>
      <c r="R210" s="85">
        <v>18760.490000000002</v>
      </c>
      <c r="S210" s="86">
        <v>44196</v>
      </c>
    </row>
    <row r="211" spans="1:20" s="2" customFormat="1" ht="12.75" hidden="1" x14ac:dyDescent="0.25">
      <c r="A211" s="25">
        <v>745</v>
      </c>
      <c r="B211" s="40" t="s">
        <v>967</v>
      </c>
      <c r="C211" s="84">
        <v>1995</v>
      </c>
      <c r="D211" s="40"/>
      <c r="E211" s="40" t="s">
        <v>277</v>
      </c>
      <c r="F211" s="40" t="s">
        <v>288</v>
      </c>
      <c r="G211" s="84">
        <v>4</v>
      </c>
      <c r="H211" s="84">
        <v>1</v>
      </c>
      <c r="I211" s="85">
        <v>678.3</v>
      </c>
      <c r="J211" s="85">
        <v>634.20000000000005</v>
      </c>
      <c r="K211" s="40">
        <v>30</v>
      </c>
      <c r="L211" s="85">
        <v>116978.81</v>
      </c>
      <c r="M211" s="85">
        <v>0</v>
      </c>
      <c r="N211" s="85">
        <v>11697.88</v>
      </c>
      <c r="O211" s="85">
        <v>0</v>
      </c>
      <c r="P211" s="58">
        <f t="shared" si="24"/>
        <v>105280.93</v>
      </c>
      <c r="Q211" s="58">
        <f t="shared" si="25"/>
        <v>184.45097760958686</v>
      </c>
      <c r="R211" s="85">
        <v>18760.490000000002</v>
      </c>
      <c r="S211" s="86">
        <v>44196</v>
      </c>
    </row>
    <row r="212" spans="1:20" s="17" customFormat="1" ht="12.75" hidden="1" x14ac:dyDescent="0.25">
      <c r="A212" s="125"/>
      <c r="B212" s="179" t="s">
        <v>993</v>
      </c>
      <c r="C212" s="179"/>
      <c r="D212" s="125"/>
      <c r="E212" s="129"/>
      <c r="F212" s="125"/>
      <c r="G212" s="125"/>
      <c r="H212" s="125"/>
      <c r="I212" s="20">
        <f>SUM(I194:I211)</f>
        <v>56553.810000000005</v>
      </c>
      <c r="J212" s="20">
        <f>SUM(J194:J211)</f>
        <v>51569.80999999999</v>
      </c>
      <c r="K212" s="20">
        <f>SUM(K194:K211)</f>
        <v>2215</v>
      </c>
      <c r="L212" s="20">
        <f>ROUND(SUM(L194:L211),2)</f>
        <v>46551308.039999999</v>
      </c>
      <c r="M212" s="20">
        <f>ROUND(SUM(M194:M211),2)</f>
        <v>0</v>
      </c>
      <c r="N212" s="20">
        <f>ROUND(SUM(N194:N211),2)</f>
        <v>254855.02</v>
      </c>
      <c r="O212" s="20">
        <f>ROUND(SUM(O194:O211),2)</f>
        <v>832195.56</v>
      </c>
      <c r="P212" s="20">
        <f>ROUND(SUM(P194:P211),2)</f>
        <v>45464257.460000001</v>
      </c>
      <c r="Q212" s="132">
        <f t="shared" si="25"/>
        <v>902.68527341869219</v>
      </c>
      <c r="R212" s="132"/>
      <c r="S212" s="20"/>
    </row>
    <row r="213" spans="1:20" s="21" customFormat="1" x14ac:dyDescent="0.25">
      <c r="A213" s="179" t="s">
        <v>298</v>
      </c>
      <c r="B213" s="179"/>
      <c r="C213" s="179"/>
      <c r="D213" s="179"/>
      <c r="E213" s="180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</row>
    <row r="214" spans="1:20" s="114" customFormat="1" ht="12.75" x14ac:dyDescent="0.25">
      <c r="A214" s="125">
        <f>A967</f>
        <v>716</v>
      </c>
      <c r="B214" s="148" t="s">
        <v>299</v>
      </c>
      <c r="C214" s="149"/>
      <c r="D214" s="150"/>
      <c r="E214" s="123"/>
      <c r="F214" s="25"/>
      <c r="G214" s="25"/>
      <c r="H214" s="25"/>
      <c r="I214" s="20">
        <f t="shared" ref="I214:O214" si="26">ROUND(SUM(I220+I224+I267+I290+I307+I388+I414+I525+I537+I577+I586+I605+I613+I766+I792+I861+I873+I940+I968),2)</f>
        <v>3319028.79</v>
      </c>
      <c r="J214" s="20">
        <f t="shared" si="26"/>
        <v>2704477.96</v>
      </c>
      <c r="K214" s="20">
        <f t="shared" si="26"/>
        <v>137824.72</v>
      </c>
      <c r="L214" s="20">
        <f t="shared" si="26"/>
        <v>6900613566.8999996</v>
      </c>
      <c r="M214" s="20">
        <f t="shared" si="26"/>
        <v>0</v>
      </c>
      <c r="N214" s="20">
        <f t="shared" si="26"/>
        <v>30000000</v>
      </c>
      <c r="O214" s="20">
        <f t="shared" si="26"/>
        <v>3071462.71</v>
      </c>
      <c r="P214" s="20">
        <f>L214-M214-N214-O214</f>
        <v>6867542104.1899996</v>
      </c>
      <c r="Q214" s="132">
        <f>L214/J214</f>
        <v>2551.5510456960797</v>
      </c>
      <c r="R214" s="26"/>
      <c r="S214" s="25"/>
      <c r="T214" s="144"/>
    </row>
    <row r="215" spans="1:20" hidden="1" x14ac:dyDescent="0.25">
      <c r="A215" s="25"/>
      <c r="B215" s="179" t="s">
        <v>117</v>
      </c>
      <c r="C215" s="179"/>
      <c r="D215" s="25"/>
      <c r="E215" s="55"/>
      <c r="F215" s="25"/>
      <c r="G215" s="25"/>
      <c r="H215" s="25"/>
      <c r="I215" s="25"/>
      <c r="J215" s="25"/>
      <c r="K215" s="25"/>
      <c r="L215" s="26"/>
      <c r="M215" s="26"/>
      <c r="N215" s="26"/>
      <c r="O215" s="26"/>
      <c r="P215" s="26"/>
      <c r="Q215" s="26"/>
      <c r="R215" s="26"/>
      <c r="S215" s="25"/>
    </row>
    <row r="216" spans="1:20" s="12" customFormat="1" ht="12.75" hidden="1" x14ac:dyDescent="0.25">
      <c r="A216" s="25">
        <v>1</v>
      </c>
      <c r="B216" s="40" t="s">
        <v>287</v>
      </c>
      <c r="C216" s="84">
        <v>1989</v>
      </c>
      <c r="D216" s="40"/>
      <c r="E216" s="40" t="s">
        <v>277</v>
      </c>
      <c r="F216" s="40" t="s">
        <v>288</v>
      </c>
      <c r="G216" s="84">
        <v>3</v>
      </c>
      <c r="H216" s="84">
        <v>1</v>
      </c>
      <c r="I216" s="85">
        <v>560.9</v>
      </c>
      <c r="J216" s="85">
        <v>505.9</v>
      </c>
      <c r="K216" s="40">
        <v>15</v>
      </c>
      <c r="L216" s="85">
        <v>401532.47</v>
      </c>
      <c r="M216" s="85">
        <v>0</v>
      </c>
      <c r="N216" s="85">
        <v>0</v>
      </c>
      <c r="O216" s="85">
        <v>0</v>
      </c>
      <c r="P216" s="58">
        <f>ROUND(L216-N216-O216,2)</f>
        <v>401532.47</v>
      </c>
      <c r="Q216" s="58">
        <f>L216/J216</f>
        <v>793.69928839691636</v>
      </c>
      <c r="R216" s="85">
        <v>19673.62</v>
      </c>
      <c r="S216" s="86">
        <v>44561</v>
      </c>
    </row>
    <row r="217" spans="1:20" s="12" customFormat="1" ht="12.75" hidden="1" x14ac:dyDescent="0.25">
      <c r="A217" s="25">
        <v>2</v>
      </c>
      <c r="B217" s="40" t="s">
        <v>290</v>
      </c>
      <c r="C217" s="84">
        <v>1988</v>
      </c>
      <c r="D217" s="40"/>
      <c r="E217" s="40" t="s">
        <v>277</v>
      </c>
      <c r="F217" s="40" t="s">
        <v>288</v>
      </c>
      <c r="G217" s="84">
        <v>5</v>
      </c>
      <c r="H217" s="84">
        <v>6</v>
      </c>
      <c r="I217" s="85">
        <v>5196.6000000000004</v>
      </c>
      <c r="J217" s="85">
        <v>4713.1000000000004</v>
      </c>
      <c r="K217" s="40">
        <v>240</v>
      </c>
      <c r="L217" s="85">
        <v>28756235.890000001</v>
      </c>
      <c r="M217" s="85">
        <v>0</v>
      </c>
      <c r="N217" s="85">
        <v>0</v>
      </c>
      <c r="O217" s="85">
        <v>0</v>
      </c>
      <c r="P217" s="58">
        <f>ROUND(L217-N217-O217,2)</f>
        <v>28756235.890000001</v>
      </c>
      <c r="Q217" s="58">
        <f>L217/J217</f>
        <v>6101.3421930364302</v>
      </c>
      <c r="R217" s="85">
        <v>19673.62</v>
      </c>
      <c r="S217" s="86">
        <v>44561</v>
      </c>
    </row>
    <row r="218" spans="1:20" s="12" customFormat="1" ht="12.75" hidden="1" x14ac:dyDescent="0.25">
      <c r="A218" s="25">
        <v>3</v>
      </c>
      <c r="B218" s="40" t="s">
        <v>293</v>
      </c>
      <c r="C218" s="84">
        <v>1988</v>
      </c>
      <c r="D218" s="40"/>
      <c r="E218" s="40" t="s">
        <v>277</v>
      </c>
      <c r="F218" s="40" t="s">
        <v>288</v>
      </c>
      <c r="G218" s="84">
        <v>5</v>
      </c>
      <c r="H218" s="84">
        <v>4</v>
      </c>
      <c r="I218" s="85">
        <v>3669.7</v>
      </c>
      <c r="J218" s="85">
        <v>3279.5</v>
      </c>
      <c r="K218" s="40">
        <v>166</v>
      </c>
      <c r="L218" s="85">
        <v>20335644.219999999</v>
      </c>
      <c r="M218" s="85">
        <v>0</v>
      </c>
      <c r="N218" s="85">
        <v>0</v>
      </c>
      <c r="O218" s="85">
        <v>0</v>
      </c>
      <c r="P218" s="58">
        <f>ROUND(L218-N218-O218,2)</f>
        <v>20335644.219999999</v>
      </c>
      <c r="Q218" s="58">
        <f>L218/J218</f>
        <v>6200.8367799969501</v>
      </c>
      <c r="R218" s="85">
        <v>19673.62</v>
      </c>
      <c r="S218" s="86">
        <v>44561</v>
      </c>
    </row>
    <row r="219" spans="1:20" s="12" customFormat="1" ht="12.75" hidden="1" x14ac:dyDescent="0.25">
      <c r="A219" s="25">
        <v>4</v>
      </c>
      <c r="B219" s="40" t="s">
        <v>294</v>
      </c>
      <c r="C219" s="84">
        <v>1987</v>
      </c>
      <c r="D219" s="40"/>
      <c r="E219" s="40" t="s">
        <v>277</v>
      </c>
      <c r="F219" s="40" t="s">
        <v>288</v>
      </c>
      <c r="G219" s="84">
        <v>5</v>
      </c>
      <c r="H219" s="84">
        <v>4</v>
      </c>
      <c r="I219" s="85">
        <v>3553.5</v>
      </c>
      <c r="J219" s="85">
        <v>3156.45</v>
      </c>
      <c r="K219" s="40">
        <v>166</v>
      </c>
      <c r="L219" s="85">
        <v>15182677.199999999</v>
      </c>
      <c r="M219" s="85">
        <v>0</v>
      </c>
      <c r="N219" s="85">
        <v>0</v>
      </c>
      <c r="O219" s="85">
        <v>0</v>
      </c>
      <c r="P219" s="58">
        <f>ROUND(L219-N219-O219,2)</f>
        <v>15182677.199999999</v>
      </c>
      <c r="Q219" s="58">
        <f>L219/J219</f>
        <v>4810.048377132538</v>
      </c>
      <c r="R219" s="85">
        <v>19673.62</v>
      </c>
      <c r="S219" s="86">
        <v>44561</v>
      </c>
    </row>
    <row r="220" spans="1:20" s="14" customFormat="1" hidden="1" x14ac:dyDescent="0.25">
      <c r="A220" s="125"/>
      <c r="B220" s="181" t="s">
        <v>118</v>
      </c>
      <c r="C220" s="183"/>
      <c r="D220" s="125"/>
      <c r="E220" s="129"/>
      <c r="F220" s="125"/>
      <c r="G220" s="125"/>
      <c r="H220" s="125"/>
      <c r="I220" s="43">
        <f t="shared" ref="I220:O220" si="27">ROUND(SUM(I216:I219),2)</f>
        <v>12980.7</v>
      </c>
      <c r="J220" s="43">
        <f>ROUND(SUM(J216:J219),2)</f>
        <v>11654.95</v>
      </c>
      <c r="K220" s="29">
        <f t="shared" si="27"/>
        <v>587</v>
      </c>
      <c r="L220" s="20">
        <f>ROUND(SUM(L216:L219),2)</f>
        <v>64676089.780000001</v>
      </c>
      <c r="M220" s="20">
        <f t="shared" si="27"/>
        <v>0</v>
      </c>
      <c r="N220" s="20">
        <f t="shared" si="27"/>
        <v>0</v>
      </c>
      <c r="O220" s="20">
        <f t="shared" si="27"/>
        <v>0</v>
      </c>
      <c r="P220" s="20">
        <f>ROUND(SUM(P216:P219),2)</f>
        <v>64676089.780000001</v>
      </c>
      <c r="Q220" s="132">
        <f>L220/J220</f>
        <v>5549.2378585922716</v>
      </c>
      <c r="R220" s="132"/>
      <c r="S220" s="27"/>
    </row>
    <row r="221" spans="1:20" hidden="1" x14ac:dyDescent="0.25">
      <c r="A221" s="25"/>
      <c r="B221" s="148" t="s">
        <v>37</v>
      </c>
      <c r="C221" s="150"/>
      <c r="D221" s="125"/>
      <c r="E221" s="129"/>
      <c r="F221" s="25"/>
      <c r="G221" s="25"/>
      <c r="H221" s="25"/>
      <c r="I221" s="25"/>
      <c r="J221" s="25"/>
      <c r="K221" s="54"/>
      <c r="L221" s="26"/>
      <c r="M221" s="26"/>
      <c r="N221" s="26"/>
      <c r="O221" s="26"/>
      <c r="P221" s="26"/>
      <c r="Q221" s="26"/>
      <c r="R221" s="26"/>
      <c r="S221" s="25"/>
    </row>
    <row r="222" spans="1:20" ht="14.45" hidden="1" x14ac:dyDescent="0.3">
      <c r="A222" s="55">
        <v>5</v>
      </c>
      <c r="B222" s="40" t="s">
        <v>35</v>
      </c>
      <c r="C222" s="59">
        <v>1987</v>
      </c>
      <c r="D222" s="55"/>
      <c r="E222" s="40" t="s">
        <v>277</v>
      </c>
      <c r="F222" s="40" t="s">
        <v>288</v>
      </c>
      <c r="G222" s="55">
        <v>3</v>
      </c>
      <c r="H222" s="55">
        <v>2</v>
      </c>
      <c r="I222" s="60">
        <v>1107.9000000000001</v>
      </c>
      <c r="J222" s="56">
        <v>876.2</v>
      </c>
      <c r="K222" s="57">
        <v>38</v>
      </c>
      <c r="L222" s="58">
        <v>2209651.12</v>
      </c>
      <c r="M222" s="58">
        <v>0</v>
      </c>
      <c r="N222" s="58">
        <v>0</v>
      </c>
      <c r="O222" s="58">
        <v>0</v>
      </c>
      <c r="P222" s="58">
        <f>ROUND(L222-N222-O222,2)</f>
        <v>2209651.12</v>
      </c>
      <c r="Q222" s="26">
        <v>2521.8570189454463</v>
      </c>
      <c r="R222" s="85">
        <v>19673.62</v>
      </c>
      <c r="S222" s="37">
        <v>44561</v>
      </c>
    </row>
    <row r="223" spans="1:20" ht="14.45" hidden="1" x14ac:dyDescent="0.3">
      <c r="A223" s="55">
        <v>6</v>
      </c>
      <c r="B223" s="40" t="s">
        <v>352</v>
      </c>
      <c r="C223" s="59">
        <v>1989</v>
      </c>
      <c r="D223" s="55"/>
      <c r="E223" s="40" t="s">
        <v>277</v>
      </c>
      <c r="F223" s="40" t="s">
        <v>288</v>
      </c>
      <c r="G223" s="55">
        <v>3</v>
      </c>
      <c r="H223" s="55">
        <v>2</v>
      </c>
      <c r="I223" s="60">
        <v>1250.5</v>
      </c>
      <c r="J223" s="56">
        <v>1121.2</v>
      </c>
      <c r="K223" s="57">
        <v>57</v>
      </c>
      <c r="L223" s="58">
        <v>4891248.17</v>
      </c>
      <c r="M223" s="58">
        <v>0</v>
      </c>
      <c r="N223" s="58">
        <v>0</v>
      </c>
      <c r="O223" s="58">
        <v>0</v>
      </c>
      <c r="P223" s="58">
        <f>ROUND(L223-N223-O223,2)</f>
        <v>4891248.17</v>
      </c>
      <c r="Q223" s="58">
        <v>7068.4761148769176</v>
      </c>
      <c r="R223" s="85">
        <v>19673.62</v>
      </c>
      <c r="S223" s="61">
        <v>44561</v>
      </c>
    </row>
    <row r="224" spans="1:20" s="17" customFormat="1" ht="13.15" hidden="1" x14ac:dyDescent="0.3">
      <c r="A224" s="125"/>
      <c r="B224" s="181" t="s">
        <v>36</v>
      </c>
      <c r="C224" s="182"/>
      <c r="D224" s="77"/>
      <c r="E224" s="77"/>
      <c r="F224" s="125"/>
      <c r="G224" s="15"/>
      <c r="H224" s="15"/>
      <c r="I224" s="132">
        <f t="shared" ref="I224:P224" si="28">ROUND(SUM(I222:I223),2)</f>
        <v>2358.4</v>
      </c>
      <c r="J224" s="132">
        <f t="shared" si="28"/>
        <v>1997.4</v>
      </c>
      <c r="K224" s="29">
        <f t="shared" si="28"/>
        <v>95</v>
      </c>
      <c r="L224" s="132">
        <f t="shared" si="28"/>
        <v>7100899.29</v>
      </c>
      <c r="M224" s="132">
        <f t="shared" si="28"/>
        <v>0</v>
      </c>
      <c r="N224" s="132">
        <f t="shared" si="28"/>
        <v>0</v>
      </c>
      <c r="O224" s="132">
        <f t="shared" si="28"/>
        <v>0</v>
      </c>
      <c r="P224" s="132">
        <f t="shared" si="28"/>
        <v>7100899.29</v>
      </c>
      <c r="Q224" s="132">
        <f>L224/J224</f>
        <v>3555.0712376088914</v>
      </c>
      <c r="R224" s="132"/>
      <c r="S224" s="16"/>
    </row>
    <row r="225" spans="1:19" ht="14.45" hidden="1" x14ac:dyDescent="0.3">
      <c r="A225" s="25"/>
      <c r="B225" s="179" t="s">
        <v>119</v>
      </c>
      <c r="C225" s="179"/>
      <c r="D225" s="25"/>
      <c r="E225" s="55"/>
      <c r="F225" s="25"/>
      <c r="G225" s="25"/>
      <c r="H225" s="25"/>
      <c r="I225" s="25"/>
      <c r="J225" s="25"/>
      <c r="K225" s="54"/>
      <c r="L225" s="26"/>
      <c r="M225" s="26"/>
      <c r="N225" s="26"/>
      <c r="O225" s="26"/>
      <c r="P225" s="26"/>
      <c r="Q225" s="26"/>
      <c r="R225" s="26"/>
      <c r="S225" s="25"/>
    </row>
    <row r="226" spans="1:19" ht="14.45" hidden="1" x14ac:dyDescent="0.3">
      <c r="A226" s="55">
        <v>7</v>
      </c>
      <c r="B226" s="40" t="s">
        <v>322</v>
      </c>
      <c r="C226" s="84">
        <v>1986</v>
      </c>
      <c r="D226" s="40"/>
      <c r="E226" s="40" t="s">
        <v>277</v>
      </c>
      <c r="F226" s="40" t="s">
        <v>978</v>
      </c>
      <c r="G226" s="84">
        <v>9</v>
      </c>
      <c r="H226" s="84">
        <v>3</v>
      </c>
      <c r="I226" s="85">
        <v>6444.7</v>
      </c>
      <c r="J226" s="85">
        <v>5920.1</v>
      </c>
      <c r="K226" s="40">
        <v>343</v>
      </c>
      <c r="L226" s="85">
        <v>11004492.92</v>
      </c>
      <c r="M226" s="85">
        <v>0</v>
      </c>
      <c r="N226" s="85">
        <v>0</v>
      </c>
      <c r="O226" s="85">
        <v>0</v>
      </c>
      <c r="P226" s="58">
        <f t="shared" ref="P226:P266" si="29">ROUND(L226-N226-O226,2)</f>
        <v>11004492.92</v>
      </c>
      <c r="Q226" s="58">
        <f t="shared" ref="Q226:Q266" si="30">L226/J226</f>
        <v>1858.8356480464856</v>
      </c>
      <c r="R226" s="85">
        <v>14905.85</v>
      </c>
      <c r="S226" s="86">
        <v>44561</v>
      </c>
    </row>
    <row r="227" spans="1:19" ht="14.45" hidden="1" x14ac:dyDescent="0.3">
      <c r="A227" s="55">
        <v>8</v>
      </c>
      <c r="B227" s="40" t="s">
        <v>323</v>
      </c>
      <c r="C227" s="84">
        <v>1985</v>
      </c>
      <c r="D227" s="40"/>
      <c r="E227" s="40" t="s">
        <v>277</v>
      </c>
      <c r="F227" s="40" t="s">
        <v>978</v>
      </c>
      <c r="G227" s="84">
        <v>9</v>
      </c>
      <c r="H227" s="84">
        <v>3</v>
      </c>
      <c r="I227" s="85">
        <v>6407.9</v>
      </c>
      <c r="J227" s="85">
        <v>5809.7</v>
      </c>
      <c r="K227" s="40">
        <v>113</v>
      </c>
      <c r="L227" s="85">
        <v>17295613.48</v>
      </c>
      <c r="M227" s="85">
        <v>0</v>
      </c>
      <c r="N227" s="85">
        <v>0</v>
      </c>
      <c r="O227" s="85">
        <v>0</v>
      </c>
      <c r="P227" s="58">
        <f t="shared" si="29"/>
        <v>17295613.48</v>
      </c>
      <c r="Q227" s="58">
        <f t="shared" si="30"/>
        <v>2977.0235089591547</v>
      </c>
      <c r="R227" s="85">
        <v>14905.85</v>
      </c>
      <c r="S227" s="86">
        <v>44561</v>
      </c>
    </row>
    <row r="228" spans="1:19" ht="14.45" hidden="1" x14ac:dyDescent="0.3">
      <c r="A228" s="55">
        <v>9</v>
      </c>
      <c r="B228" s="40" t="s">
        <v>324</v>
      </c>
      <c r="C228" s="84">
        <v>1985</v>
      </c>
      <c r="D228" s="40"/>
      <c r="E228" s="40" t="s">
        <v>277</v>
      </c>
      <c r="F228" s="40" t="s">
        <v>978</v>
      </c>
      <c r="G228" s="84">
        <v>9</v>
      </c>
      <c r="H228" s="84">
        <v>3</v>
      </c>
      <c r="I228" s="85">
        <v>6458.9</v>
      </c>
      <c r="J228" s="85">
        <v>5878.1</v>
      </c>
      <c r="K228" s="40">
        <v>320</v>
      </c>
      <c r="L228" s="85">
        <v>17715382</v>
      </c>
      <c r="M228" s="85">
        <v>0</v>
      </c>
      <c r="N228" s="85">
        <v>0</v>
      </c>
      <c r="O228" s="85">
        <v>0</v>
      </c>
      <c r="P228" s="58">
        <f t="shared" si="29"/>
        <v>17715382</v>
      </c>
      <c r="Q228" s="58">
        <f t="shared" si="30"/>
        <v>3013.7939129990982</v>
      </c>
      <c r="R228" s="85">
        <v>14905.85</v>
      </c>
      <c r="S228" s="86">
        <v>44561</v>
      </c>
    </row>
    <row r="229" spans="1:19" ht="14.45" hidden="1" x14ac:dyDescent="0.3">
      <c r="A229" s="55">
        <v>10</v>
      </c>
      <c r="B229" s="40" t="s">
        <v>1061</v>
      </c>
      <c r="C229" s="93">
        <v>1984</v>
      </c>
      <c r="D229" s="90"/>
      <c r="E229" s="90" t="s">
        <v>277</v>
      </c>
      <c r="F229" s="90" t="s">
        <v>978</v>
      </c>
      <c r="G229" s="93">
        <v>5</v>
      </c>
      <c r="H229" s="93">
        <v>5</v>
      </c>
      <c r="I229" s="92">
        <v>3892.1</v>
      </c>
      <c r="J229" s="92">
        <v>3412.5</v>
      </c>
      <c r="K229" s="90">
        <v>192</v>
      </c>
      <c r="L229" s="92">
        <v>12617992.960000001</v>
      </c>
      <c r="M229" s="85">
        <v>0</v>
      </c>
      <c r="N229" s="85">
        <v>0</v>
      </c>
      <c r="O229" s="85">
        <v>0</v>
      </c>
      <c r="P229" s="58">
        <f t="shared" si="29"/>
        <v>12617992.960000001</v>
      </c>
      <c r="Q229" s="58">
        <f t="shared" si="30"/>
        <v>3697.5803545787549</v>
      </c>
      <c r="R229" s="92">
        <v>16342.37</v>
      </c>
      <c r="S229" s="96">
        <v>44561</v>
      </c>
    </row>
    <row r="230" spans="1:19" ht="15" hidden="1" customHeight="1" x14ac:dyDescent="0.3">
      <c r="A230" s="55">
        <v>11</v>
      </c>
      <c r="B230" s="90" t="s">
        <v>1145</v>
      </c>
      <c r="C230" s="98">
        <v>1985</v>
      </c>
      <c r="D230" s="94"/>
      <c r="E230" s="53" t="s">
        <v>277</v>
      </c>
      <c r="F230" s="40" t="s">
        <v>978</v>
      </c>
      <c r="G230" s="94">
        <v>9</v>
      </c>
      <c r="H230" s="94">
        <v>5</v>
      </c>
      <c r="I230" s="100">
        <v>10639.34</v>
      </c>
      <c r="J230" s="100">
        <v>9990.64</v>
      </c>
      <c r="K230" s="101">
        <v>562</v>
      </c>
      <c r="L230" s="92">
        <v>3882845.15</v>
      </c>
      <c r="M230" s="85">
        <v>0</v>
      </c>
      <c r="N230" s="85">
        <v>0</v>
      </c>
      <c r="O230" s="85">
        <v>0</v>
      </c>
      <c r="P230" s="58">
        <f t="shared" si="29"/>
        <v>3882845.15</v>
      </c>
      <c r="Q230" s="58">
        <f t="shared" si="30"/>
        <v>388.6482897992521</v>
      </c>
      <c r="R230" s="85">
        <v>14905.85</v>
      </c>
      <c r="S230" s="86">
        <v>44561</v>
      </c>
    </row>
    <row r="231" spans="1:19" ht="14.45" hidden="1" x14ac:dyDescent="0.3">
      <c r="A231" s="55">
        <v>12</v>
      </c>
      <c r="B231" s="40" t="s">
        <v>338</v>
      </c>
      <c r="C231" s="84">
        <v>1987</v>
      </c>
      <c r="D231" s="40"/>
      <c r="E231" s="40" t="s">
        <v>277</v>
      </c>
      <c r="F231" s="40" t="s">
        <v>978</v>
      </c>
      <c r="G231" s="84">
        <v>5</v>
      </c>
      <c r="H231" s="84">
        <v>2</v>
      </c>
      <c r="I231" s="85">
        <v>1656.9</v>
      </c>
      <c r="J231" s="85">
        <v>1467</v>
      </c>
      <c r="K231" s="40">
        <v>109</v>
      </c>
      <c r="L231" s="85">
        <v>129068.13</v>
      </c>
      <c r="M231" s="85">
        <v>0</v>
      </c>
      <c r="N231" s="85">
        <v>0</v>
      </c>
      <c r="O231" s="85">
        <v>0</v>
      </c>
      <c r="P231" s="58">
        <f t="shared" si="29"/>
        <v>129068.13</v>
      </c>
      <c r="Q231" s="58">
        <f t="shared" si="30"/>
        <v>87.981002044989779</v>
      </c>
      <c r="R231" s="92">
        <v>16342.37</v>
      </c>
      <c r="S231" s="86">
        <v>44561</v>
      </c>
    </row>
    <row r="232" spans="1:19" ht="14.45" hidden="1" x14ac:dyDescent="0.3">
      <c r="A232" s="55">
        <v>13</v>
      </c>
      <c r="B232" s="40" t="s">
        <v>339</v>
      </c>
      <c r="C232" s="84">
        <v>1987</v>
      </c>
      <c r="D232" s="40"/>
      <c r="E232" s="40" t="s">
        <v>277</v>
      </c>
      <c r="F232" s="40" t="s">
        <v>978</v>
      </c>
      <c r="G232" s="84">
        <v>5</v>
      </c>
      <c r="H232" s="84">
        <v>5</v>
      </c>
      <c r="I232" s="85">
        <v>4165.3</v>
      </c>
      <c r="J232" s="85">
        <v>3662.9</v>
      </c>
      <c r="K232" s="40">
        <v>202</v>
      </c>
      <c r="L232" s="85">
        <v>322265.61</v>
      </c>
      <c r="M232" s="85">
        <v>0</v>
      </c>
      <c r="N232" s="85">
        <v>0</v>
      </c>
      <c r="O232" s="85">
        <v>0</v>
      </c>
      <c r="P232" s="58">
        <f t="shared" si="29"/>
        <v>322265.61</v>
      </c>
      <c r="Q232" s="58">
        <f t="shared" si="30"/>
        <v>87.981001392339394</v>
      </c>
      <c r="R232" s="92">
        <v>16342.37</v>
      </c>
      <c r="S232" s="86">
        <v>44561</v>
      </c>
    </row>
    <row r="233" spans="1:19" ht="15" hidden="1" customHeight="1" x14ac:dyDescent="0.3">
      <c r="A233" s="55">
        <v>14</v>
      </c>
      <c r="B233" s="90" t="s">
        <v>63</v>
      </c>
      <c r="C233" s="98">
        <v>1984</v>
      </c>
      <c r="D233" s="94"/>
      <c r="E233" s="53" t="s">
        <v>277</v>
      </c>
      <c r="F233" s="40" t="s">
        <v>978</v>
      </c>
      <c r="G233" s="94">
        <v>9</v>
      </c>
      <c r="H233" s="94">
        <v>5</v>
      </c>
      <c r="I233" s="100">
        <v>10785</v>
      </c>
      <c r="J233" s="100">
        <v>9921.2999999999993</v>
      </c>
      <c r="K233" s="107">
        <v>555</v>
      </c>
      <c r="L233" s="92">
        <v>1701008.29</v>
      </c>
      <c r="M233" s="85">
        <v>0</v>
      </c>
      <c r="N233" s="85">
        <v>0</v>
      </c>
      <c r="O233" s="85">
        <v>0</v>
      </c>
      <c r="P233" s="58">
        <f t="shared" si="29"/>
        <v>1701008.29</v>
      </c>
      <c r="Q233" s="58">
        <f t="shared" si="30"/>
        <v>171.45014161450618</v>
      </c>
      <c r="R233" s="85">
        <v>14905.85</v>
      </c>
      <c r="S233" s="86">
        <v>44561</v>
      </c>
    </row>
    <row r="234" spans="1:19" ht="14.45" hidden="1" x14ac:dyDescent="0.3">
      <c r="A234" s="55">
        <v>15</v>
      </c>
      <c r="B234" s="40" t="s">
        <v>152</v>
      </c>
      <c r="C234" s="84">
        <v>1985</v>
      </c>
      <c r="D234" s="40"/>
      <c r="E234" s="40" t="s">
        <v>277</v>
      </c>
      <c r="F234" s="40" t="s">
        <v>978</v>
      </c>
      <c r="G234" s="84">
        <v>5</v>
      </c>
      <c r="H234" s="84">
        <v>4</v>
      </c>
      <c r="I234" s="85">
        <v>3916.2</v>
      </c>
      <c r="J234" s="85">
        <v>3324.9</v>
      </c>
      <c r="K234" s="40">
        <v>178</v>
      </c>
      <c r="L234" s="85">
        <v>20779326.75</v>
      </c>
      <c r="M234" s="85">
        <v>0</v>
      </c>
      <c r="N234" s="85">
        <v>0</v>
      </c>
      <c r="O234" s="85">
        <v>0</v>
      </c>
      <c r="P234" s="58">
        <f t="shared" si="29"/>
        <v>20779326.75</v>
      </c>
      <c r="Q234" s="58">
        <f t="shared" si="30"/>
        <v>6249.6095371289357</v>
      </c>
      <c r="R234" s="92">
        <v>16342.37</v>
      </c>
      <c r="S234" s="86">
        <v>44561</v>
      </c>
    </row>
    <row r="235" spans="1:19" ht="14.45" hidden="1" x14ac:dyDescent="0.3">
      <c r="A235" s="55">
        <v>16</v>
      </c>
      <c r="B235" s="40" t="s">
        <v>64</v>
      </c>
      <c r="C235" s="84">
        <v>1985</v>
      </c>
      <c r="D235" s="40"/>
      <c r="E235" s="40" t="s">
        <v>277</v>
      </c>
      <c r="F235" s="40" t="s">
        <v>978</v>
      </c>
      <c r="G235" s="84">
        <v>5</v>
      </c>
      <c r="H235" s="84">
        <v>4</v>
      </c>
      <c r="I235" s="85">
        <v>3774.6</v>
      </c>
      <c r="J235" s="85">
        <v>3350.2</v>
      </c>
      <c r="K235" s="40">
        <v>194</v>
      </c>
      <c r="L235" s="85">
        <v>22706355.899999999</v>
      </c>
      <c r="M235" s="85">
        <v>0</v>
      </c>
      <c r="N235" s="85">
        <v>0</v>
      </c>
      <c r="O235" s="85">
        <v>0</v>
      </c>
      <c r="P235" s="58">
        <f t="shared" si="29"/>
        <v>22706355.899999999</v>
      </c>
      <c r="Q235" s="58">
        <f t="shared" si="30"/>
        <v>6777.6120530117605</v>
      </c>
      <c r="R235" s="92">
        <v>16342.37</v>
      </c>
      <c r="S235" s="86">
        <v>44561</v>
      </c>
    </row>
    <row r="236" spans="1:19" ht="14.45" hidden="1" x14ac:dyDescent="0.3">
      <c r="A236" s="55">
        <v>17</v>
      </c>
      <c r="B236" s="40" t="s">
        <v>120</v>
      </c>
      <c r="C236" s="84">
        <v>1985</v>
      </c>
      <c r="D236" s="40"/>
      <c r="E236" s="40" t="s">
        <v>277</v>
      </c>
      <c r="F236" s="40" t="s">
        <v>978</v>
      </c>
      <c r="G236" s="84">
        <v>5</v>
      </c>
      <c r="H236" s="84">
        <v>4</v>
      </c>
      <c r="I236" s="85">
        <v>3760</v>
      </c>
      <c r="J236" s="85">
        <v>3329.2</v>
      </c>
      <c r="K236" s="40">
        <v>176</v>
      </c>
      <c r="L236" s="85">
        <v>12782493.890000001</v>
      </c>
      <c r="M236" s="85">
        <v>0</v>
      </c>
      <c r="N236" s="85">
        <v>0</v>
      </c>
      <c r="O236" s="85">
        <v>0</v>
      </c>
      <c r="P236" s="58">
        <f t="shared" si="29"/>
        <v>12782493.890000001</v>
      </c>
      <c r="Q236" s="58">
        <f t="shared" si="30"/>
        <v>3839.5091583563621</v>
      </c>
      <c r="R236" s="92">
        <v>16342.37</v>
      </c>
      <c r="S236" s="86">
        <v>44561</v>
      </c>
    </row>
    <row r="237" spans="1:19" s="12" customFormat="1" ht="13.15" hidden="1" x14ac:dyDescent="0.3">
      <c r="A237" s="55">
        <v>18</v>
      </c>
      <c r="B237" s="40" t="s">
        <v>325</v>
      </c>
      <c r="C237" s="84">
        <v>1986</v>
      </c>
      <c r="D237" s="84">
        <v>2011</v>
      </c>
      <c r="E237" s="40" t="s">
        <v>277</v>
      </c>
      <c r="F237" s="40" t="s">
        <v>978</v>
      </c>
      <c r="G237" s="84">
        <v>9</v>
      </c>
      <c r="H237" s="84">
        <v>2</v>
      </c>
      <c r="I237" s="85">
        <v>4331.5</v>
      </c>
      <c r="J237" s="85">
        <v>3882.8</v>
      </c>
      <c r="K237" s="40">
        <v>209</v>
      </c>
      <c r="L237" s="85">
        <v>10874435.99</v>
      </c>
      <c r="M237" s="85">
        <v>0</v>
      </c>
      <c r="N237" s="85">
        <v>0</v>
      </c>
      <c r="O237" s="85">
        <v>0</v>
      </c>
      <c r="P237" s="58">
        <f t="shared" si="29"/>
        <v>10874435.99</v>
      </c>
      <c r="Q237" s="58">
        <f t="shared" si="30"/>
        <v>2800.6685871020914</v>
      </c>
      <c r="R237" s="85">
        <v>14905.85</v>
      </c>
      <c r="S237" s="86">
        <v>44561</v>
      </c>
    </row>
    <row r="238" spans="1:19" s="12" customFormat="1" ht="13.15" hidden="1" x14ac:dyDescent="0.3">
      <c r="A238" s="55">
        <v>19</v>
      </c>
      <c r="B238" s="40" t="s">
        <v>326</v>
      </c>
      <c r="C238" s="84">
        <v>1986</v>
      </c>
      <c r="D238" s="40"/>
      <c r="E238" s="40" t="s">
        <v>277</v>
      </c>
      <c r="F238" s="40" t="s">
        <v>978</v>
      </c>
      <c r="G238" s="84">
        <v>5</v>
      </c>
      <c r="H238" s="84">
        <v>5</v>
      </c>
      <c r="I238" s="85">
        <v>4456.1000000000004</v>
      </c>
      <c r="J238" s="85">
        <v>3663.7</v>
      </c>
      <c r="K238" s="40">
        <v>192</v>
      </c>
      <c r="L238" s="85">
        <v>24831137.289999999</v>
      </c>
      <c r="M238" s="85">
        <v>0</v>
      </c>
      <c r="N238" s="85">
        <v>0</v>
      </c>
      <c r="O238" s="85">
        <v>0</v>
      </c>
      <c r="P238" s="58">
        <f t="shared" si="29"/>
        <v>24831137.289999999</v>
      </c>
      <c r="Q238" s="58">
        <f t="shared" si="30"/>
        <v>6777.6120561181324</v>
      </c>
      <c r="R238" s="92">
        <v>16342.37</v>
      </c>
      <c r="S238" s="86">
        <v>44561</v>
      </c>
    </row>
    <row r="239" spans="1:19" s="12" customFormat="1" ht="13.15" hidden="1" x14ac:dyDescent="0.3">
      <c r="A239" s="55">
        <v>20</v>
      </c>
      <c r="B239" s="40" t="s">
        <v>328</v>
      </c>
      <c r="C239" s="84">
        <v>1986</v>
      </c>
      <c r="D239" s="40"/>
      <c r="E239" s="40" t="s">
        <v>277</v>
      </c>
      <c r="F239" s="40" t="s">
        <v>978</v>
      </c>
      <c r="G239" s="84">
        <v>5</v>
      </c>
      <c r="H239" s="84">
        <v>4</v>
      </c>
      <c r="I239" s="85">
        <v>3778.8</v>
      </c>
      <c r="J239" s="85">
        <v>3353.4</v>
      </c>
      <c r="K239" s="40">
        <v>164</v>
      </c>
      <c r="L239" s="85">
        <v>27149381.359999999</v>
      </c>
      <c r="M239" s="85">
        <v>0</v>
      </c>
      <c r="N239" s="85">
        <v>0</v>
      </c>
      <c r="O239" s="85">
        <v>0</v>
      </c>
      <c r="P239" s="58">
        <f t="shared" si="29"/>
        <v>27149381.359999999</v>
      </c>
      <c r="Q239" s="58">
        <f t="shared" si="30"/>
        <v>8096.0760302976078</v>
      </c>
      <c r="R239" s="92">
        <v>16342.37</v>
      </c>
      <c r="S239" s="86">
        <v>44561</v>
      </c>
    </row>
    <row r="240" spans="1:19" s="12" customFormat="1" ht="13.15" hidden="1" x14ac:dyDescent="0.3">
      <c r="A240" s="55">
        <v>21</v>
      </c>
      <c r="B240" s="40" t="s">
        <v>31</v>
      </c>
      <c r="C240" s="84">
        <v>1985</v>
      </c>
      <c r="D240" s="40"/>
      <c r="E240" s="40" t="s">
        <v>277</v>
      </c>
      <c r="F240" s="40" t="s">
        <v>978</v>
      </c>
      <c r="G240" s="84">
        <v>5</v>
      </c>
      <c r="H240" s="84">
        <v>5</v>
      </c>
      <c r="I240" s="85">
        <v>3863.3</v>
      </c>
      <c r="J240" s="85">
        <v>3606.1</v>
      </c>
      <c r="K240" s="40">
        <v>198</v>
      </c>
      <c r="L240" s="85">
        <v>14155158.609999999</v>
      </c>
      <c r="M240" s="85">
        <v>0</v>
      </c>
      <c r="N240" s="85">
        <v>0</v>
      </c>
      <c r="O240" s="85">
        <v>0</v>
      </c>
      <c r="P240" s="58">
        <f t="shared" si="29"/>
        <v>14155158.609999999</v>
      </c>
      <c r="Q240" s="58">
        <f t="shared" si="30"/>
        <v>3925.3372369041344</v>
      </c>
      <c r="R240" s="92">
        <v>16342.37</v>
      </c>
      <c r="S240" s="86">
        <v>44561</v>
      </c>
    </row>
    <row r="241" spans="1:19" s="12" customFormat="1" ht="13.15" hidden="1" x14ac:dyDescent="0.3">
      <c r="A241" s="55">
        <v>22</v>
      </c>
      <c r="B241" s="40" t="s">
        <v>248</v>
      </c>
      <c r="C241" s="84">
        <v>1986</v>
      </c>
      <c r="D241" s="40"/>
      <c r="E241" s="40" t="s">
        <v>277</v>
      </c>
      <c r="F241" s="40" t="s">
        <v>978</v>
      </c>
      <c r="G241" s="84">
        <v>5</v>
      </c>
      <c r="H241" s="84">
        <v>5</v>
      </c>
      <c r="I241" s="85">
        <v>4126.8999999999996</v>
      </c>
      <c r="J241" s="85">
        <v>3661.4</v>
      </c>
      <c r="K241" s="40">
        <v>195</v>
      </c>
      <c r="L241" s="85">
        <v>772681.72</v>
      </c>
      <c r="M241" s="85">
        <v>0</v>
      </c>
      <c r="N241" s="85">
        <v>0</v>
      </c>
      <c r="O241" s="85">
        <v>0</v>
      </c>
      <c r="P241" s="58">
        <f t="shared" si="29"/>
        <v>772681.72</v>
      </c>
      <c r="Q241" s="58">
        <f t="shared" si="30"/>
        <v>211.03450046430325</v>
      </c>
      <c r="R241" s="92">
        <v>16342.37</v>
      </c>
      <c r="S241" s="86">
        <v>44561</v>
      </c>
    </row>
    <row r="242" spans="1:19" s="12" customFormat="1" ht="13.15" hidden="1" x14ac:dyDescent="0.3">
      <c r="A242" s="55">
        <v>23</v>
      </c>
      <c r="B242" s="40" t="s">
        <v>340</v>
      </c>
      <c r="C242" s="84">
        <v>1986</v>
      </c>
      <c r="D242" s="40"/>
      <c r="E242" s="40" t="s">
        <v>277</v>
      </c>
      <c r="F242" s="40" t="s">
        <v>978</v>
      </c>
      <c r="G242" s="84">
        <v>5</v>
      </c>
      <c r="H242" s="84">
        <v>2</v>
      </c>
      <c r="I242" s="85">
        <v>1951.6</v>
      </c>
      <c r="J242" s="85">
        <v>1744.3</v>
      </c>
      <c r="K242" s="40">
        <v>82</v>
      </c>
      <c r="L242" s="85">
        <v>779975.95</v>
      </c>
      <c r="M242" s="85">
        <v>0</v>
      </c>
      <c r="N242" s="85">
        <f>ROUND(L242*0.1,2)+25830.8+21878.24</f>
        <v>125706.64000000001</v>
      </c>
      <c r="O242" s="85">
        <v>0</v>
      </c>
      <c r="P242" s="58">
        <f t="shared" si="29"/>
        <v>654269.31000000006</v>
      </c>
      <c r="Q242" s="58">
        <f t="shared" si="30"/>
        <v>447.15699707619103</v>
      </c>
      <c r="R242" s="92">
        <v>16342.37</v>
      </c>
      <c r="S242" s="86">
        <v>44561</v>
      </c>
    </row>
    <row r="243" spans="1:19" s="12" customFormat="1" ht="13.15" hidden="1" x14ac:dyDescent="0.3">
      <c r="A243" s="55">
        <v>24</v>
      </c>
      <c r="B243" s="40" t="s">
        <v>341</v>
      </c>
      <c r="C243" s="84">
        <v>1986</v>
      </c>
      <c r="D243" s="40"/>
      <c r="E243" s="40" t="s">
        <v>277</v>
      </c>
      <c r="F243" s="40" t="s">
        <v>978</v>
      </c>
      <c r="G243" s="84">
        <v>5</v>
      </c>
      <c r="H243" s="84">
        <v>2</v>
      </c>
      <c r="I243" s="85">
        <v>1796.2</v>
      </c>
      <c r="J243" s="85">
        <v>1581.8</v>
      </c>
      <c r="K243" s="40">
        <v>92</v>
      </c>
      <c r="L243" s="85">
        <v>711559.67</v>
      </c>
      <c r="M243" s="85">
        <v>0</v>
      </c>
      <c r="N243" s="85">
        <f>ROUND(L243*0.1,2)</f>
        <v>71155.97</v>
      </c>
      <c r="O243" s="85">
        <v>0</v>
      </c>
      <c r="P243" s="58">
        <f t="shared" si="29"/>
        <v>640403.69999999995</v>
      </c>
      <c r="Q243" s="58">
        <f t="shared" si="30"/>
        <v>449.84174358325964</v>
      </c>
      <c r="R243" s="92">
        <v>16342.37</v>
      </c>
      <c r="S243" s="86">
        <v>44561</v>
      </c>
    </row>
    <row r="244" spans="1:19" s="12" customFormat="1" ht="13.15" hidden="1" x14ac:dyDescent="0.3">
      <c r="A244" s="55">
        <v>25</v>
      </c>
      <c r="B244" s="40" t="s">
        <v>342</v>
      </c>
      <c r="C244" s="84">
        <v>1986</v>
      </c>
      <c r="D244" s="40"/>
      <c r="E244" s="40" t="s">
        <v>277</v>
      </c>
      <c r="F244" s="40" t="s">
        <v>978</v>
      </c>
      <c r="G244" s="84">
        <v>5</v>
      </c>
      <c r="H244" s="84">
        <v>4</v>
      </c>
      <c r="I244" s="85">
        <v>3758.2</v>
      </c>
      <c r="J244" s="85">
        <v>3329.2</v>
      </c>
      <c r="K244" s="40">
        <v>187</v>
      </c>
      <c r="L244" s="85">
        <v>1104563.6399999999</v>
      </c>
      <c r="M244" s="85">
        <v>0</v>
      </c>
      <c r="N244" s="85">
        <v>0</v>
      </c>
      <c r="O244" s="85">
        <v>0</v>
      </c>
      <c r="P244" s="58">
        <f t="shared" si="29"/>
        <v>1104563.6399999999</v>
      </c>
      <c r="Q244" s="58">
        <f t="shared" si="30"/>
        <v>331.78049981977654</v>
      </c>
      <c r="R244" s="92">
        <v>16342.37</v>
      </c>
      <c r="S244" s="86">
        <v>44561</v>
      </c>
    </row>
    <row r="245" spans="1:19" s="12" customFormat="1" ht="13.15" hidden="1" x14ac:dyDescent="0.3">
      <c r="A245" s="55">
        <v>26</v>
      </c>
      <c r="B245" s="40" t="s">
        <v>33</v>
      </c>
      <c r="C245" s="84">
        <v>1985</v>
      </c>
      <c r="D245" s="40"/>
      <c r="E245" s="40" t="s">
        <v>277</v>
      </c>
      <c r="F245" s="40" t="s">
        <v>978</v>
      </c>
      <c r="G245" s="84">
        <v>5</v>
      </c>
      <c r="H245" s="84">
        <v>4</v>
      </c>
      <c r="I245" s="85">
        <v>3507.2</v>
      </c>
      <c r="J245" s="85">
        <v>3316.1</v>
      </c>
      <c r="K245" s="40">
        <v>168</v>
      </c>
      <c r="L245" s="85">
        <v>1168122.75</v>
      </c>
      <c r="M245" s="85">
        <v>0</v>
      </c>
      <c r="N245" s="85">
        <v>0</v>
      </c>
      <c r="O245" s="85">
        <v>0</v>
      </c>
      <c r="P245" s="58">
        <f t="shared" si="29"/>
        <v>1168122.75</v>
      </c>
      <c r="Q245" s="58">
        <f t="shared" si="30"/>
        <v>352.25799885407559</v>
      </c>
      <c r="R245" s="92">
        <v>16342.37</v>
      </c>
      <c r="S245" s="86">
        <v>44561</v>
      </c>
    </row>
    <row r="246" spans="1:19" s="12" customFormat="1" ht="13.15" hidden="1" x14ac:dyDescent="0.3">
      <c r="A246" s="55">
        <v>27</v>
      </c>
      <c r="B246" s="40" t="s">
        <v>329</v>
      </c>
      <c r="C246" s="84">
        <v>1987</v>
      </c>
      <c r="D246" s="40"/>
      <c r="E246" s="40" t="s">
        <v>277</v>
      </c>
      <c r="F246" s="40" t="s">
        <v>978</v>
      </c>
      <c r="G246" s="84">
        <v>5</v>
      </c>
      <c r="H246" s="84">
        <v>6</v>
      </c>
      <c r="I246" s="85">
        <v>3897.14</v>
      </c>
      <c r="J246" s="85">
        <v>3425.44</v>
      </c>
      <c r="K246" s="40">
        <v>235</v>
      </c>
      <c r="L246" s="85">
        <v>413608.18</v>
      </c>
      <c r="M246" s="85">
        <v>0</v>
      </c>
      <c r="N246" s="85">
        <v>0</v>
      </c>
      <c r="O246" s="85">
        <v>0</v>
      </c>
      <c r="P246" s="58">
        <f t="shared" si="29"/>
        <v>413608.18</v>
      </c>
      <c r="Q246" s="58">
        <f t="shared" si="30"/>
        <v>120.7460005138026</v>
      </c>
      <c r="R246" s="92">
        <v>16342.37</v>
      </c>
      <c r="S246" s="86">
        <v>44561</v>
      </c>
    </row>
    <row r="247" spans="1:19" s="12" customFormat="1" ht="13.15" hidden="1" x14ac:dyDescent="0.3">
      <c r="A247" s="55">
        <v>28</v>
      </c>
      <c r="B247" s="40" t="s">
        <v>343</v>
      </c>
      <c r="C247" s="84">
        <v>1985</v>
      </c>
      <c r="D247" s="84">
        <v>2011</v>
      </c>
      <c r="E247" s="40" t="s">
        <v>277</v>
      </c>
      <c r="F247" s="40" t="s">
        <v>978</v>
      </c>
      <c r="G247" s="84">
        <v>9</v>
      </c>
      <c r="H247" s="84">
        <v>5</v>
      </c>
      <c r="I247" s="85">
        <v>10766.3</v>
      </c>
      <c r="J247" s="85">
        <v>9668.7000000000007</v>
      </c>
      <c r="K247" s="40">
        <v>588</v>
      </c>
      <c r="L247" s="85">
        <v>1325573.93</v>
      </c>
      <c r="M247" s="85">
        <v>0</v>
      </c>
      <c r="N247" s="85">
        <v>0</v>
      </c>
      <c r="O247" s="85">
        <v>0</v>
      </c>
      <c r="P247" s="58">
        <f t="shared" si="29"/>
        <v>1325573.93</v>
      </c>
      <c r="Q247" s="58">
        <f t="shared" si="30"/>
        <v>137.09949941564014</v>
      </c>
      <c r="R247" s="85">
        <v>14905.85</v>
      </c>
      <c r="S247" s="86">
        <v>44561</v>
      </c>
    </row>
    <row r="248" spans="1:19" s="12" customFormat="1" ht="13.15" hidden="1" x14ac:dyDescent="0.3">
      <c r="A248" s="55">
        <v>29</v>
      </c>
      <c r="B248" s="40" t="s">
        <v>344</v>
      </c>
      <c r="C248" s="84">
        <v>1987</v>
      </c>
      <c r="D248" s="40"/>
      <c r="E248" s="40" t="s">
        <v>277</v>
      </c>
      <c r="F248" s="40" t="s">
        <v>978</v>
      </c>
      <c r="G248" s="84">
        <v>9</v>
      </c>
      <c r="H248" s="84">
        <v>2</v>
      </c>
      <c r="I248" s="85">
        <v>4339.46</v>
      </c>
      <c r="J248" s="85">
        <v>3840</v>
      </c>
      <c r="K248" s="40">
        <v>207</v>
      </c>
      <c r="L248" s="85">
        <v>280081.91999999998</v>
      </c>
      <c r="M248" s="85">
        <v>0</v>
      </c>
      <c r="N248" s="85">
        <v>0</v>
      </c>
      <c r="O248" s="85">
        <v>0</v>
      </c>
      <c r="P248" s="58">
        <f t="shared" si="29"/>
        <v>280081.91999999998</v>
      </c>
      <c r="Q248" s="58">
        <f t="shared" si="30"/>
        <v>72.938000000000002</v>
      </c>
      <c r="R248" s="85">
        <v>14905.85</v>
      </c>
      <c r="S248" s="86">
        <v>44561</v>
      </c>
    </row>
    <row r="249" spans="1:19" s="12" customFormat="1" ht="13.15" hidden="1" x14ac:dyDescent="0.3">
      <c r="A249" s="55">
        <v>30</v>
      </c>
      <c r="B249" s="40" t="s">
        <v>345</v>
      </c>
      <c r="C249" s="84">
        <v>1987</v>
      </c>
      <c r="D249" s="40"/>
      <c r="E249" s="40" t="s">
        <v>277</v>
      </c>
      <c r="F249" s="40" t="s">
        <v>978</v>
      </c>
      <c r="G249" s="84">
        <v>5</v>
      </c>
      <c r="H249" s="84">
        <v>2</v>
      </c>
      <c r="I249" s="85">
        <v>1647.7</v>
      </c>
      <c r="J249" s="85">
        <v>1458.2</v>
      </c>
      <c r="K249" s="40">
        <v>73</v>
      </c>
      <c r="L249" s="85">
        <v>176071.82</v>
      </c>
      <c r="M249" s="85">
        <v>0</v>
      </c>
      <c r="N249" s="85">
        <f>ROUND(L249*0.1,2)</f>
        <v>17607.18</v>
      </c>
      <c r="O249" s="85">
        <v>0</v>
      </c>
      <c r="P249" s="58">
        <f t="shared" si="29"/>
        <v>158464.64000000001</v>
      </c>
      <c r="Q249" s="58">
        <f t="shared" si="30"/>
        <v>120.74600192017556</v>
      </c>
      <c r="R249" s="92">
        <v>16342.37</v>
      </c>
      <c r="S249" s="86">
        <v>44561</v>
      </c>
    </row>
    <row r="250" spans="1:19" s="12" customFormat="1" ht="13.15" hidden="1" x14ac:dyDescent="0.3">
      <c r="A250" s="55">
        <v>31</v>
      </c>
      <c r="B250" s="40" t="s">
        <v>346</v>
      </c>
      <c r="C250" s="84">
        <v>1986</v>
      </c>
      <c r="D250" s="40"/>
      <c r="E250" s="40" t="s">
        <v>277</v>
      </c>
      <c r="F250" s="40" t="s">
        <v>978</v>
      </c>
      <c r="G250" s="84">
        <v>9</v>
      </c>
      <c r="H250" s="84">
        <v>2</v>
      </c>
      <c r="I250" s="85">
        <v>4439.05</v>
      </c>
      <c r="J250" s="85">
        <v>3990.35</v>
      </c>
      <c r="K250" s="40">
        <v>213</v>
      </c>
      <c r="L250" s="85">
        <v>548284.06999999995</v>
      </c>
      <c r="M250" s="85">
        <v>0</v>
      </c>
      <c r="N250" s="85">
        <v>0</v>
      </c>
      <c r="O250" s="85">
        <v>0</v>
      </c>
      <c r="P250" s="58">
        <f t="shared" si="29"/>
        <v>548284.06999999995</v>
      </c>
      <c r="Q250" s="58">
        <f t="shared" si="30"/>
        <v>137.4025010337439</v>
      </c>
      <c r="R250" s="85">
        <v>14905.85</v>
      </c>
      <c r="S250" s="86">
        <v>44561</v>
      </c>
    </row>
    <row r="251" spans="1:19" s="12" customFormat="1" ht="13.15" hidden="1" x14ac:dyDescent="0.3">
      <c r="A251" s="55">
        <v>32</v>
      </c>
      <c r="B251" s="40" t="s">
        <v>90</v>
      </c>
      <c r="C251" s="84">
        <v>1987</v>
      </c>
      <c r="D251" s="40"/>
      <c r="E251" s="40" t="s">
        <v>277</v>
      </c>
      <c r="F251" s="40" t="s">
        <v>978</v>
      </c>
      <c r="G251" s="84">
        <v>9</v>
      </c>
      <c r="H251" s="84">
        <v>1</v>
      </c>
      <c r="I251" s="85">
        <v>5959.9</v>
      </c>
      <c r="J251" s="85">
        <v>4813.8</v>
      </c>
      <c r="K251" s="40">
        <v>312</v>
      </c>
      <c r="L251" s="85">
        <v>572223.63</v>
      </c>
      <c r="M251" s="85">
        <v>0</v>
      </c>
      <c r="N251" s="85">
        <v>0</v>
      </c>
      <c r="O251" s="85">
        <v>0</v>
      </c>
      <c r="P251" s="58">
        <f t="shared" si="29"/>
        <v>572223.63</v>
      </c>
      <c r="Q251" s="58">
        <f t="shared" si="30"/>
        <v>118.8715006855291</v>
      </c>
      <c r="R251" s="85">
        <v>14905.85</v>
      </c>
      <c r="S251" s="86">
        <v>44561</v>
      </c>
    </row>
    <row r="252" spans="1:19" s="12" customFormat="1" ht="13.15" hidden="1" x14ac:dyDescent="0.3">
      <c r="A252" s="55">
        <v>33</v>
      </c>
      <c r="B252" s="40" t="s">
        <v>331</v>
      </c>
      <c r="C252" s="84">
        <v>1985</v>
      </c>
      <c r="D252" s="40"/>
      <c r="E252" s="40" t="s">
        <v>277</v>
      </c>
      <c r="F252" s="40" t="s">
        <v>978</v>
      </c>
      <c r="G252" s="84">
        <v>5</v>
      </c>
      <c r="H252" s="84">
        <v>5</v>
      </c>
      <c r="I252" s="85">
        <v>4124.7</v>
      </c>
      <c r="J252" s="85">
        <v>3645.8</v>
      </c>
      <c r="K252" s="40">
        <v>223</v>
      </c>
      <c r="L252" s="85">
        <v>30173956.140000001</v>
      </c>
      <c r="M252" s="85">
        <v>0</v>
      </c>
      <c r="N252" s="85">
        <v>0</v>
      </c>
      <c r="O252" s="85">
        <v>0</v>
      </c>
      <c r="P252" s="58">
        <f t="shared" si="29"/>
        <v>30173956.140000001</v>
      </c>
      <c r="Q252" s="58">
        <f t="shared" si="30"/>
        <v>8276.3607822700087</v>
      </c>
      <c r="R252" s="92">
        <v>16342.37</v>
      </c>
      <c r="S252" s="86">
        <v>44561</v>
      </c>
    </row>
    <row r="253" spans="1:19" s="12" customFormat="1" ht="13.15" hidden="1" x14ac:dyDescent="0.3">
      <c r="A253" s="55">
        <v>34</v>
      </c>
      <c r="B253" s="40" t="s">
        <v>332</v>
      </c>
      <c r="C253" s="84">
        <v>1985</v>
      </c>
      <c r="D253" s="40"/>
      <c r="E253" s="40" t="s">
        <v>277</v>
      </c>
      <c r="F253" s="40" t="s">
        <v>978</v>
      </c>
      <c r="G253" s="84">
        <v>5</v>
      </c>
      <c r="H253" s="84">
        <v>2</v>
      </c>
      <c r="I253" s="85">
        <v>1651.88</v>
      </c>
      <c r="J253" s="85">
        <v>1460.18</v>
      </c>
      <c r="K253" s="40">
        <v>95</v>
      </c>
      <c r="L253" s="85">
        <v>9000811.8300000001</v>
      </c>
      <c r="M253" s="85">
        <v>0</v>
      </c>
      <c r="N253" s="85">
        <v>0</v>
      </c>
      <c r="O253" s="85">
        <v>0</v>
      </c>
      <c r="P253" s="58">
        <f t="shared" si="29"/>
        <v>9000811.8300000001</v>
      </c>
      <c r="Q253" s="58">
        <f t="shared" si="30"/>
        <v>6164.1796422358884</v>
      </c>
      <c r="R253" s="92">
        <v>16342.37</v>
      </c>
      <c r="S253" s="86">
        <v>44561</v>
      </c>
    </row>
    <row r="254" spans="1:19" s="12" customFormat="1" ht="13.15" hidden="1" x14ac:dyDescent="0.3">
      <c r="A254" s="55">
        <v>35</v>
      </c>
      <c r="B254" s="40" t="s">
        <v>333</v>
      </c>
      <c r="C254" s="84">
        <v>1986</v>
      </c>
      <c r="D254" s="40"/>
      <c r="E254" s="40" t="s">
        <v>277</v>
      </c>
      <c r="F254" s="40" t="s">
        <v>978</v>
      </c>
      <c r="G254" s="84">
        <v>5</v>
      </c>
      <c r="H254" s="84">
        <v>4</v>
      </c>
      <c r="I254" s="85">
        <v>3801.5</v>
      </c>
      <c r="J254" s="85">
        <v>3368.1</v>
      </c>
      <c r="K254" s="40">
        <v>200</v>
      </c>
      <c r="L254" s="85">
        <v>32544352.84</v>
      </c>
      <c r="M254" s="85">
        <v>0</v>
      </c>
      <c r="N254" s="85">
        <v>0</v>
      </c>
      <c r="O254" s="85">
        <v>0</v>
      </c>
      <c r="P254" s="58">
        <f t="shared" si="29"/>
        <v>32544352.84</v>
      </c>
      <c r="Q254" s="58">
        <f t="shared" si="30"/>
        <v>9662.525708856625</v>
      </c>
      <c r="R254" s="92">
        <v>16342.37</v>
      </c>
      <c r="S254" s="86">
        <v>44561</v>
      </c>
    </row>
    <row r="255" spans="1:19" s="12" customFormat="1" ht="13.15" hidden="1" x14ac:dyDescent="0.3">
      <c r="A255" s="55">
        <v>36</v>
      </c>
      <c r="B255" s="40" t="s">
        <v>334</v>
      </c>
      <c r="C255" s="84">
        <v>1986</v>
      </c>
      <c r="D255" s="40"/>
      <c r="E255" s="40" t="s">
        <v>277</v>
      </c>
      <c r="F255" s="40" t="s">
        <v>978</v>
      </c>
      <c r="G255" s="84">
        <v>5</v>
      </c>
      <c r="H255" s="84">
        <v>4</v>
      </c>
      <c r="I255" s="85">
        <v>3799.6</v>
      </c>
      <c r="J255" s="85">
        <v>3362.6</v>
      </c>
      <c r="K255" s="40">
        <v>156</v>
      </c>
      <c r="L255" s="85">
        <v>22790398.300000001</v>
      </c>
      <c r="M255" s="85">
        <v>0</v>
      </c>
      <c r="N255" s="85">
        <v>0</v>
      </c>
      <c r="O255" s="85">
        <v>0</v>
      </c>
      <c r="P255" s="58">
        <f t="shared" si="29"/>
        <v>22790398.300000001</v>
      </c>
      <c r="Q255" s="58">
        <f t="shared" si="30"/>
        <v>6777.6120561470298</v>
      </c>
      <c r="R255" s="92">
        <v>16342.37</v>
      </c>
      <c r="S255" s="86">
        <v>44561</v>
      </c>
    </row>
    <row r="256" spans="1:19" s="12" customFormat="1" ht="13.15" hidden="1" x14ac:dyDescent="0.3">
      <c r="A256" s="55">
        <v>37</v>
      </c>
      <c r="B256" s="40" t="s">
        <v>335</v>
      </c>
      <c r="C256" s="84">
        <v>1986</v>
      </c>
      <c r="D256" s="40"/>
      <c r="E256" s="40" t="s">
        <v>277</v>
      </c>
      <c r="F256" s="40" t="s">
        <v>978</v>
      </c>
      <c r="G256" s="84">
        <v>5</v>
      </c>
      <c r="H256" s="84">
        <v>5</v>
      </c>
      <c r="I256" s="85">
        <v>4156.6000000000004</v>
      </c>
      <c r="J256" s="85">
        <v>3650.9</v>
      </c>
      <c r="K256" s="40">
        <v>214</v>
      </c>
      <c r="L256" s="85">
        <v>29697765.289999999</v>
      </c>
      <c r="M256" s="85">
        <v>0</v>
      </c>
      <c r="N256" s="85">
        <v>0</v>
      </c>
      <c r="O256" s="85">
        <v>0</v>
      </c>
      <c r="P256" s="58">
        <f t="shared" si="29"/>
        <v>29697765.289999999</v>
      </c>
      <c r="Q256" s="58">
        <f t="shared" si="30"/>
        <v>8134.3683174011885</v>
      </c>
      <c r="R256" s="92">
        <v>16342.37</v>
      </c>
      <c r="S256" s="86">
        <v>44561</v>
      </c>
    </row>
    <row r="257" spans="1:19" s="12" customFormat="1" ht="13.15" hidden="1" x14ac:dyDescent="0.3">
      <c r="A257" s="55">
        <v>38</v>
      </c>
      <c r="B257" s="40" t="s">
        <v>336</v>
      </c>
      <c r="C257" s="84">
        <v>1988</v>
      </c>
      <c r="D257" s="40"/>
      <c r="E257" s="40" t="s">
        <v>277</v>
      </c>
      <c r="F257" s="40" t="s">
        <v>978</v>
      </c>
      <c r="G257" s="84">
        <v>5</v>
      </c>
      <c r="H257" s="84">
        <v>2</v>
      </c>
      <c r="I257" s="85">
        <v>1979.3</v>
      </c>
      <c r="J257" s="85">
        <v>1776.2</v>
      </c>
      <c r="K257" s="40">
        <v>101</v>
      </c>
      <c r="L257" s="85">
        <v>4381173.6500000004</v>
      </c>
      <c r="M257" s="85">
        <v>0</v>
      </c>
      <c r="N257" s="85">
        <v>0</v>
      </c>
      <c r="O257" s="85">
        <v>0</v>
      </c>
      <c r="P257" s="58">
        <f t="shared" si="29"/>
        <v>4381173.6500000004</v>
      </c>
      <c r="Q257" s="58">
        <f t="shared" si="30"/>
        <v>2466.5992849904292</v>
      </c>
      <c r="R257" s="92">
        <v>16342.37</v>
      </c>
      <c r="S257" s="86">
        <v>44561</v>
      </c>
    </row>
    <row r="258" spans="1:19" s="12" customFormat="1" ht="13.15" hidden="1" x14ac:dyDescent="0.3">
      <c r="A258" s="55">
        <v>39</v>
      </c>
      <c r="B258" s="40" t="s">
        <v>170</v>
      </c>
      <c r="C258" s="84">
        <v>1985</v>
      </c>
      <c r="D258" s="40"/>
      <c r="E258" s="40" t="s">
        <v>277</v>
      </c>
      <c r="F258" s="40" t="s">
        <v>978</v>
      </c>
      <c r="G258" s="84">
        <v>5</v>
      </c>
      <c r="H258" s="84">
        <v>2</v>
      </c>
      <c r="I258" s="85">
        <v>1645.5</v>
      </c>
      <c r="J258" s="85">
        <v>1468.6</v>
      </c>
      <c r="K258" s="40">
        <v>89</v>
      </c>
      <c r="L258" s="85">
        <v>410773.29</v>
      </c>
      <c r="M258" s="85">
        <v>0</v>
      </c>
      <c r="N258" s="85">
        <v>0</v>
      </c>
      <c r="O258" s="85">
        <v>0</v>
      </c>
      <c r="P258" s="58">
        <f t="shared" si="29"/>
        <v>410773.29</v>
      </c>
      <c r="Q258" s="58">
        <f t="shared" si="30"/>
        <v>279.70399700394933</v>
      </c>
      <c r="R258" s="92">
        <v>16342.37</v>
      </c>
      <c r="S258" s="86">
        <v>44561</v>
      </c>
    </row>
    <row r="259" spans="1:19" s="12" customFormat="1" ht="13.15" hidden="1" x14ac:dyDescent="0.3">
      <c r="A259" s="55">
        <v>40</v>
      </c>
      <c r="B259" s="40" t="s">
        <v>347</v>
      </c>
      <c r="C259" s="84">
        <v>1986</v>
      </c>
      <c r="D259" s="40"/>
      <c r="E259" s="40" t="s">
        <v>277</v>
      </c>
      <c r="F259" s="40" t="s">
        <v>978</v>
      </c>
      <c r="G259" s="84">
        <v>5</v>
      </c>
      <c r="H259" s="84">
        <v>5</v>
      </c>
      <c r="I259" s="85">
        <v>4136.3999999999996</v>
      </c>
      <c r="J259" s="85">
        <v>3669.3</v>
      </c>
      <c r="K259" s="40">
        <v>211</v>
      </c>
      <c r="L259" s="85">
        <v>23983743.670000002</v>
      </c>
      <c r="M259" s="85">
        <v>0</v>
      </c>
      <c r="N259" s="85">
        <v>0</v>
      </c>
      <c r="O259" s="85">
        <v>0</v>
      </c>
      <c r="P259" s="58">
        <f t="shared" si="29"/>
        <v>23983743.670000002</v>
      </c>
      <c r="Q259" s="58">
        <f t="shared" si="30"/>
        <v>6536.3267298939854</v>
      </c>
      <c r="R259" s="92">
        <v>16342.37</v>
      </c>
      <c r="S259" s="86">
        <v>44561</v>
      </c>
    </row>
    <row r="260" spans="1:19" s="12" customFormat="1" ht="13.15" hidden="1" x14ac:dyDescent="0.3">
      <c r="A260" s="55">
        <v>41</v>
      </c>
      <c r="B260" s="40" t="s">
        <v>348</v>
      </c>
      <c r="C260" s="84">
        <v>1985</v>
      </c>
      <c r="D260" s="40"/>
      <c r="E260" s="40" t="s">
        <v>277</v>
      </c>
      <c r="F260" s="40" t="s">
        <v>978</v>
      </c>
      <c r="G260" s="84">
        <v>5</v>
      </c>
      <c r="H260" s="84">
        <v>5</v>
      </c>
      <c r="I260" s="85">
        <v>4134.7</v>
      </c>
      <c r="J260" s="85">
        <v>3667</v>
      </c>
      <c r="K260" s="40">
        <v>198</v>
      </c>
      <c r="L260" s="85">
        <v>1137562.07</v>
      </c>
      <c r="M260" s="85">
        <v>0</v>
      </c>
      <c r="N260" s="85">
        <v>0</v>
      </c>
      <c r="O260" s="85">
        <v>0</v>
      </c>
      <c r="P260" s="58">
        <f t="shared" si="29"/>
        <v>1137562.07</v>
      </c>
      <c r="Q260" s="58">
        <f t="shared" si="30"/>
        <v>310.21599945459508</v>
      </c>
      <c r="R260" s="92">
        <v>16342.37</v>
      </c>
      <c r="S260" s="86">
        <v>44561</v>
      </c>
    </row>
    <row r="261" spans="1:19" s="12" customFormat="1" ht="13.15" hidden="1" x14ac:dyDescent="0.3">
      <c r="A261" s="55">
        <v>42</v>
      </c>
      <c r="B261" s="40" t="s">
        <v>34</v>
      </c>
      <c r="C261" s="84">
        <v>1985</v>
      </c>
      <c r="D261" s="40"/>
      <c r="E261" s="40" t="s">
        <v>277</v>
      </c>
      <c r="F261" s="40" t="s">
        <v>978</v>
      </c>
      <c r="G261" s="84">
        <v>5</v>
      </c>
      <c r="H261" s="84">
        <v>2</v>
      </c>
      <c r="I261" s="85">
        <v>1651.9</v>
      </c>
      <c r="J261" s="85">
        <v>1462.4</v>
      </c>
      <c r="K261" s="40">
        <v>86</v>
      </c>
      <c r="L261" s="85">
        <v>538408.88</v>
      </c>
      <c r="M261" s="85">
        <v>0</v>
      </c>
      <c r="N261" s="85">
        <v>0</v>
      </c>
      <c r="O261" s="85">
        <v>0</v>
      </c>
      <c r="P261" s="58">
        <f t="shared" si="29"/>
        <v>538408.88</v>
      </c>
      <c r="Q261" s="58">
        <f t="shared" si="30"/>
        <v>368.16799781181618</v>
      </c>
      <c r="R261" s="92">
        <v>16342.37</v>
      </c>
      <c r="S261" s="86">
        <v>44561</v>
      </c>
    </row>
    <row r="262" spans="1:19" s="12" customFormat="1" ht="13.15" hidden="1" x14ac:dyDescent="0.3">
      <c r="A262" s="55">
        <v>43</v>
      </c>
      <c r="B262" s="40" t="s">
        <v>121</v>
      </c>
      <c r="C262" s="84">
        <v>1982</v>
      </c>
      <c r="D262" s="40"/>
      <c r="E262" s="40" t="s">
        <v>277</v>
      </c>
      <c r="F262" s="40" t="s">
        <v>288</v>
      </c>
      <c r="G262" s="84">
        <v>2</v>
      </c>
      <c r="H262" s="84">
        <v>3</v>
      </c>
      <c r="I262" s="85">
        <v>998.7</v>
      </c>
      <c r="J262" s="85">
        <v>909.9</v>
      </c>
      <c r="K262" s="40">
        <v>53</v>
      </c>
      <c r="L262" s="85">
        <v>86931.39</v>
      </c>
      <c r="M262" s="85">
        <v>0</v>
      </c>
      <c r="N262" s="85">
        <v>0</v>
      </c>
      <c r="O262" s="85">
        <v>0</v>
      </c>
      <c r="P262" s="58">
        <f t="shared" si="29"/>
        <v>86931.39</v>
      </c>
      <c r="Q262" s="58">
        <f t="shared" si="30"/>
        <v>95.539498846027044</v>
      </c>
      <c r="R262" s="85">
        <v>19673.62</v>
      </c>
      <c r="S262" s="86">
        <v>44561</v>
      </c>
    </row>
    <row r="263" spans="1:19" s="12" customFormat="1" ht="13.15" hidden="1" x14ac:dyDescent="0.3">
      <c r="A263" s="55">
        <v>44</v>
      </c>
      <c r="B263" s="40" t="s">
        <v>349</v>
      </c>
      <c r="C263" s="84">
        <v>1985</v>
      </c>
      <c r="D263" s="40"/>
      <c r="E263" s="40" t="s">
        <v>277</v>
      </c>
      <c r="F263" s="40" t="s">
        <v>288</v>
      </c>
      <c r="G263" s="84">
        <v>2</v>
      </c>
      <c r="H263" s="84">
        <v>3</v>
      </c>
      <c r="I263" s="85">
        <v>952.9</v>
      </c>
      <c r="J263" s="85">
        <v>876.4</v>
      </c>
      <c r="K263" s="40">
        <v>50</v>
      </c>
      <c r="L263" s="85">
        <v>269199.84000000003</v>
      </c>
      <c r="M263" s="85">
        <v>0</v>
      </c>
      <c r="N263" s="85">
        <v>0</v>
      </c>
      <c r="O263" s="85">
        <v>0</v>
      </c>
      <c r="P263" s="58">
        <f t="shared" si="29"/>
        <v>269199.84000000003</v>
      </c>
      <c r="Q263" s="58">
        <f t="shared" si="30"/>
        <v>307.16549520766779</v>
      </c>
      <c r="R263" s="85">
        <v>19673.62</v>
      </c>
      <c r="S263" s="86">
        <v>44561</v>
      </c>
    </row>
    <row r="264" spans="1:19" s="12" customFormat="1" ht="13.5" hidden="1" customHeight="1" x14ac:dyDescent="0.3">
      <c r="A264" s="55">
        <v>45</v>
      </c>
      <c r="B264" s="90" t="s">
        <v>1146</v>
      </c>
      <c r="C264" s="98">
        <v>1983</v>
      </c>
      <c r="D264" s="94"/>
      <c r="E264" s="53" t="s">
        <v>277</v>
      </c>
      <c r="F264" s="90" t="s">
        <v>978</v>
      </c>
      <c r="G264" s="94">
        <v>5</v>
      </c>
      <c r="H264" s="94">
        <v>5</v>
      </c>
      <c r="I264" s="106">
        <v>3732.5</v>
      </c>
      <c r="J264" s="100">
        <v>3400.5</v>
      </c>
      <c r="K264" s="101">
        <v>223</v>
      </c>
      <c r="L264" s="92">
        <v>536269.31999999995</v>
      </c>
      <c r="M264" s="85">
        <v>0</v>
      </c>
      <c r="N264" s="85">
        <v>0</v>
      </c>
      <c r="O264" s="85">
        <v>0</v>
      </c>
      <c r="P264" s="58">
        <f t="shared" si="29"/>
        <v>536269.31999999995</v>
      </c>
      <c r="Q264" s="58">
        <f t="shared" si="30"/>
        <v>157.70307895897662</v>
      </c>
      <c r="R264" s="92">
        <v>16342.37</v>
      </c>
      <c r="S264" s="86">
        <v>44561</v>
      </c>
    </row>
    <row r="265" spans="1:19" s="12" customFormat="1" ht="15.75" hidden="1" customHeight="1" x14ac:dyDescent="0.3">
      <c r="A265" s="55">
        <v>46</v>
      </c>
      <c r="B265" s="40" t="s">
        <v>350</v>
      </c>
      <c r="C265" s="84">
        <v>1987</v>
      </c>
      <c r="D265" s="40"/>
      <c r="E265" s="40" t="s">
        <v>277</v>
      </c>
      <c r="F265" s="40" t="s">
        <v>288</v>
      </c>
      <c r="G265" s="84">
        <v>3</v>
      </c>
      <c r="H265" s="84">
        <v>1</v>
      </c>
      <c r="I265" s="85">
        <v>571.79999999999995</v>
      </c>
      <c r="J265" s="85">
        <v>571.79999999999995</v>
      </c>
      <c r="K265" s="40">
        <v>41</v>
      </c>
      <c r="L265" s="85">
        <v>144444.97</v>
      </c>
      <c r="M265" s="85">
        <v>0</v>
      </c>
      <c r="N265" s="85">
        <v>0</v>
      </c>
      <c r="O265" s="85">
        <v>0</v>
      </c>
      <c r="P265" s="58">
        <f t="shared" si="29"/>
        <v>144444.97</v>
      </c>
      <c r="Q265" s="58">
        <f t="shared" si="30"/>
        <v>252.61449807625047</v>
      </c>
      <c r="R265" s="85">
        <v>19673.62</v>
      </c>
      <c r="S265" s="86">
        <v>44561</v>
      </c>
    </row>
    <row r="266" spans="1:19" s="12" customFormat="1" ht="13.15" hidden="1" x14ac:dyDescent="0.3">
      <c r="A266" s="55">
        <v>47</v>
      </c>
      <c r="B266" s="40" t="s">
        <v>351</v>
      </c>
      <c r="C266" s="84">
        <v>1987</v>
      </c>
      <c r="D266" s="40"/>
      <c r="E266" s="40" t="s">
        <v>277</v>
      </c>
      <c r="F266" s="40" t="s">
        <v>288</v>
      </c>
      <c r="G266" s="84">
        <v>3</v>
      </c>
      <c r="H266" s="84">
        <v>1</v>
      </c>
      <c r="I266" s="85">
        <v>909</v>
      </c>
      <c r="J266" s="85">
        <v>574.4</v>
      </c>
      <c r="K266" s="40">
        <v>35</v>
      </c>
      <c r="L266" s="85">
        <v>77195.34</v>
      </c>
      <c r="M266" s="85">
        <v>0</v>
      </c>
      <c r="N266" s="85">
        <v>0</v>
      </c>
      <c r="O266" s="85">
        <v>0</v>
      </c>
      <c r="P266" s="58">
        <f t="shared" si="29"/>
        <v>77195.34</v>
      </c>
      <c r="Q266" s="58">
        <f t="shared" si="30"/>
        <v>134.39300139275767</v>
      </c>
      <c r="R266" s="85">
        <v>19673.62</v>
      </c>
      <c r="S266" s="86">
        <v>44561</v>
      </c>
    </row>
    <row r="267" spans="1:19" s="3" customFormat="1" ht="13.15" hidden="1" x14ac:dyDescent="0.3">
      <c r="A267" s="125"/>
      <c r="B267" s="148" t="s">
        <v>122</v>
      </c>
      <c r="C267" s="150"/>
      <c r="D267" s="125"/>
      <c r="E267" s="129"/>
      <c r="F267" s="125"/>
      <c r="G267" s="125"/>
      <c r="H267" s="125"/>
      <c r="I267" s="132">
        <f t="shared" ref="I267:P267" si="31">ROUND(SUM(I226:I266),2)</f>
        <v>162767.26999999999</v>
      </c>
      <c r="J267" s="132">
        <f t="shared" si="31"/>
        <v>145265.91</v>
      </c>
      <c r="K267" s="29">
        <f t="shared" si="31"/>
        <v>8034</v>
      </c>
      <c r="L267" s="132">
        <f t="shared" si="31"/>
        <v>361572692.43000001</v>
      </c>
      <c r="M267" s="132">
        <f t="shared" si="31"/>
        <v>0</v>
      </c>
      <c r="N267" s="132">
        <f t="shared" si="31"/>
        <v>214469.79</v>
      </c>
      <c r="O267" s="132">
        <f t="shared" si="31"/>
        <v>0</v>
      </c>
      <c r="P267" s="132">
        <f t="shared" si="31"/>
        <v>361358222.63999999</v>
      </c>
      <c r="Q267" s="132"/>
      <c r="R267" s="132"/>
      <c r="S267" s="46"/>
    </row>
    <row r="268" spans="1:19" s="3" customFormat="1" ht="13.15" hidden="1" x14ac:dyDescent="0.3">
      <c r="A268" s="125"/>
      <c r="B268" s="148" t="s">
        <v>38</v>
      </c>
      <c r="C268" s="150"/>
      <c r="D268" s="125"/>
      <c r="E268" s="129"/>
      <c r="F268" s="125"/>
      <c r="G268" s="125"/>
      <c r="H268" s="125"/>
      <c r="I268" s="47"/>
      <c r="J268" s="47"/>
      <c r="K268" s="29"/>
      <c r="L268" s="132"/>
      <c r="M268" s="132"/>
      <c r="N268" s="132"/>
      <c r="O268" s="132"/>
      <c r="P268" s="132"/>
      <c r="Q268" s="132"/>
      <c r="R268" s="132"/>
      <c r="S268" s="46"/>
    </row>
    <row r="269" spans="1:19" s="113" customFormat="1" ht="14.45" hidden="1" x14ac:dyDescent="0.3">
      <c r="A269" s="22">
        <v>48</v>
      </c>
      <c r="B269" s="40" t="s">
        <v>369</v>
      </c>
      <c r="C269" s="84">
        <v>1987</v>
      </c>
      <c r="D269" s="40"/>
      <c r="E269" s="40" t="s">
        <v>277</v>
      </c>
      <c r="F269" s="40" t="s">
        <v>978</v>
      </c>
      <c r="G269" s="84">
        <v>5</v>
      </c>
      <c r="H269" s="84">
        <v>2</v>
      </c>
      <c r="I269" s="85">
        <v>2592.0500000000002</v>
      </c>
      <c r="J269" s="85">
        <v>2341.4</v>
      </c>
      <c r="K269" s="40">
        <v>134</v>
      </c>
      <c r="L269" s="85">
        <v>5775295.5700000003</v>
      </c>
      <c r="M269" s="85">
        <v>0</v>
      </c>
      <c r="N269" s="85">
        <v>0</v>
      </c>
      <c r="O269" s="85">
        <v>0</v>
      </c>
      <c r="P269" s="58">
        <f t="shared" ref="P269:P283" si="32">ROUND(L269-N269-O269,2)</f>
        <v>5775295.5700000003</v>
      </c>
      <c r="Q269" s="58">
        <f t="shared" ref="Q269:Q290" si="33">L269/J269</f>
        <v>2466.599286751516</v>
      </c>
      <c r="R269" s="92">
        <v>16342.37</v>
      </c>
      <c r="S269" s="86">
        <v>44561</v>
      </c>
    </row>
    <row r="270" spans="1:19" s="113" customFormat="1" ht="14.45" hidden="1" x14ac:dyDescent="0.3">
      <c r="A270" s="22">
        <v>49</v>
      </c>
      <c r="B270" s="40" t="s">
        <v>172</v>
      </c>
      <c r="C270" s="84">
        <v>1986</v>
      </c>
      <c r="D270" s="40"/>
      <c r="E270" s="40" t="s">
        <v>277</v>
      </c>
      <c r="F270" s="40" t="s">
        <v>978</v>
      </c>
      <c r="G270" s="84">
        <v>5</v>
      </c>
      <c r="H270" s="84">
        <v>4</v>
      </c>
      <c r="I270" s="85">
        <v>5206</v>
      </c>
      <c r="J270" s="85">
        <v>4736.96</v>
      </c>
      <c r="K270" s="40">
        <v>233</v>
      </c>
      <c r="L270" s="85">
        <v>25754580.77</v>
      </c>
      <c r="M270" s="85">
        <v>0</v>
      </c>
      <c r="N270" s="85">
        <f>ROUND(L270*0.1,2)</f>
        <v>2575458.08</v>
      </c>
      <c r="O270" s="85">
        <v>0</v>
      </c>
      <c r="P270" s="58">
        <f t="shared" si="32"/>
        <v>23179122.690000001</v>
      </c>
      <c r="Q270" s="58">
        <f t="shared" si="33"/>
        <v>5436.9428430892385</v>
      </c>
      <c r="R270" s="92">
        <v>16342.37</v>
      </c>
      <c r="S270" s="86">
        <v>44561</v>
      </c>
    </row>
    <row r="271" spans="1:19" s="113" customFormat="1" ht="14.45" hidden="1" x14ac:dyDescent="0.3">
      <c r="A271" s="22">
        <v>50</v>
      </c>
      <c r="B271" s="40" t="s">
        <v>370</v>
      </c>
      <c r="C271" s="84">
        <v>1986</v>
      </c>
      <c r="D271" s="40"/>
      <c r="E271" s="40" t="s">
        <v>277</v>
      </c>
      <c r="F271" s="40" t="s">
        <v>978</v>
      </c>
      <c r="G271" s="84">
        <v>5</v>
      </c>
      <c r="H271" s="84">
        <v>3</v>
      </c>
      <c r="I271" s="85">
        <v>3797.4</v>
      </c>
      <c r="J271" s="85">
        <v>3578.7</v>
      </c>
      <c r="K271" s="40">
        <v>181</v>
      </c>
      <c r="L271" s="85">
        <v>19457187.359999999</v>
      </c>
      <c r="M271" s="85">
        <v>0</v>
      </c>
      <c r="N271" s="85">
        <f>ROUND(L271*0.1,2)</f>
        <v>1945718.74</v>
      </c>
      <c r="O271" s="85">
        <v>0</v>
      </c>
      <c r="P271" s="58">
        <f t="shared" si="32"/>
        <v>17511468.620000001</v>
      </c>
      <c r="Q271" s="58">
        <f t="shared" si="33"/>
        <v>5436.9428451672393</v>
      </c>
      <c r="R271" s="92">
        <v>16342.37</v>
      </c>
      <c r="S271" s="86">
        <v>44561</v>
      </c>
    </row>
    <row r="272" spans="1:19" s="113" customFormat="1" ht="14.45" hidden="1" x14ac:dyDescent="0.3">
      <c r="A272" s="22">
        <v>51</v>
      </c>
      <c r="B272" s="40" t="s">
        <v>173</v>
      </c>
      <c r="C272" s="84">
        <v>1986</v>
      </c>
      <c r="D272" s="40"/>
      <c r="E272" s="40" t="s">
        <v>277</v>
      </c>
      <c r="F272" s="40" t="s">
        <v>978</v>
      </c>
      <c r="G272" s="84">
        <v>5</v>
      </c>
      <c r="H272" s="84">
        <v>2</v>
      </c>
      <c r="I272" s="85">
        <v>2466.9</v>
      </c>
      <c r="J272" s="85">
        <v>2340.1999999999998</v>
      </c>
      <c r="K272" s="40">
        <v>110</v>
      </c>
      <c r="L272" s="85">
        <v>12723533.65</v>
      </c>
      <c r="M272" s="85">
        <v>0</v>
      </c>
      <c r="N272" s="85">
        <f>ROUND(L272*0.1,2)</f>
        <v>1272353.3700000001</v>
      </c>
      <c r="O272" s="85">
        <v>0</v>
      </c>
      <c r="P272" s="58">
        <f t="shared" si="32"/>
        <v>11451180.279999999</v>
      </c>
      <c r="Q272" s="58">
        <f t="shared" si="33"/>
        <v>5436.9428467652342</v>
      </c>
      <c r="R272" s="92">
        <v>16342.37</v>
      </c>
      <c r="S272" s="86">
        <v>44561</v>
      </c>
    </row>
    <row r="273" spans="1:19" s="113" customFormat="1" ht="14.45" hidden="1" x14ac:dyDescent="0.3">
      <c r="A273" s="22">
        <v>52</v>
      </c>
      <c r="B273" s="40" t="s">
        <v>123</v>
      </c>
      <c r="C273" s="84">
        <v>1986</v>
      </c>
      <c r="D273" s="40"/>
      <c r="E273" s="40" t="s">
        <v>277</v>
      </c>
      <c r="F273" s="40" t="s">
        <v>978</v>
      </c>
      <c r="G273" s="84">
        <v>5</v>
      </c>
      <c r="H273" s="84">
        <v>4</v>
      </c>
      <c r="I273" s="85">
        <v>5122.24</v>
      </c>
      <c r="J273" s="85">
        <v>4606.5</v>
      </c>
      <c r="K273" s="40">
        <v>260</v>
      </c>
      <c r="L273" s="85">
        <v>33324428.489999998</v>
      </c>
      <c r="M273" s="85">
        <v>0</v>
      </c>
      <c r="N273" s="85">
        <v>0</v>
      </c>
      <c r="O273" s="85">
        <v>0</v>
      </c>
      <c r="P273" s="58">
        <f t="shared" si="32"/>
        <v>33324428.489999998</v>
      </c>
      <c r="Q273" s="58">
        <f t="shared" si="33"/>
        <v>7234.2187105177463</v>
      </c>
      <c r="R273" s="92">
        <v>16342.37</v>
      </c>
      <c r="S273" s="86">
        <v>44561</v>
      </c>
    </row>
    <row r="274" spans="1:19" s="113" customFormat="1" ht="14.45" hidden="1" x14ac:dyDescent="0.3">
      <c r="A274" s="22">
        <v>53</v>
      </c>
      <c r="B274" s="40" t="s">
        <v>371</v>
      </c>
      <c r="C274" s="84">
        <v>1986</v>
      </c>
      <c r="D274" s="40"/>
      <c r="E274" s="40" t="s">
        <v>277</v>
      </c>
      <c r="F274" s="40" t="s">
        <v>978</v>
      </c>
      <c r="G274" s="84">
        <v>5</v>
      </c>
      <c r="H274" s="84">
        <v>3</v>
      </c>
      <c r="I274" s="85">
        <v>3670.15</v>
      </c>
      <c r="J274" s="85">
        <v>3438.93</v>
      </c>
      <c r="K274" s="40">
        <v>211</v>
      </c>
      <c r="L274" s="85">
        <v>21792817.32</v>
      </c>
      <c r="M274" s="85">
        <v>0</v>
      </c>
      <c r="N274" s="85">
        <v>0</v>
      </c>
      <c r="O274" s="85">
        <v>0</v>
      </c>
      <c r="P274" s="58">
        <f t="shared" si="32"/>
        <v>21792817.32</v>
      </c>
      <c r="Q274" s="58">
        <f t="shared" si="33"/>
        <v>6337.0924444521988</v>
      </c>
      <c r="R274" s="92">
        <v>16342.37</v>
      </c>
      <c r="S274" s="86">
        <v>44561</v>
      </c>
    </row>
    <row r="275" spans="1:19" s="113" customFormat="1" ht="14.45" hidden="1" x14ac:dyDescent="0.3">
      <c r="A275" s="22">
        <v>54</v>
      </c>
      <c r="B275" s="40" t="s">
        <v>372</v>
      </c>
      <c r="C275" s="84">
        <v>1994</v>
      </c>
      <c r="D275" s="40"/>
      <c r="E275" s="40" t="s">
        <v>277</v>
      </c>
      <c r="F275" s="40" t="s">
        <v>978</v>
      </c>
      <c r="G275" s="84">
        <v>9</v>
      </c>
      <c r="H275" s="84">
        <v>3</v>
      </c>
      <c r="I275" s="85">
        <v>7556.65</v>
      </c>
      <c r="J275" s="85">
        <v>6600.54</v>
      </c>
      <c r="K275" s="40">
        <v>368</v>
      </c>
      <c r="L275" s="85">
        <v>12627038.49</v>
      </c>
      <c r="M275" s="85">
        <v>0</v>
      </c>
      <c r="N275" s="85">
        <v>0</v>
      </c>
      <c r="O275" s="85">
        <v>0</v>
      </c>
      <c r="P275" s="58">
        <f t="shared" si="32"/>
        <v>12627038.49</v>
      </c>
      <c r="Q275" s="58">
        <f t="shared" si="33"/>
        <v>1913.0311292712415</v>
      </c>
      <c r="R275" s="85">
        <v>14905.85</v>
      </c>
      <c r="S275" s="86">
        <v>44561</v>
      </c>
    </row>
    <row r="276" spans="1:19" s="113" customFormat="1" ht="15" hidden="1" customHeight="1" x14ac:dyDescent="0.3">
      <c r="A276" s="22">
        <v>55</v>
      </c>
      <c r="B276" s="90" t="s">
        <v>1147</v>
      </c>
      <c r="C276" s="98">
        <v>1985</v>
      </c>
      <c r="D276" s="94"/>
      <c r="E276" s="53" t="s">
        <v>277</v>
      </c>
      <c r="F276" s="40" t="s">
        <v>978</v>
      </c>
      <c r="G276" s="94">
        <v>9</v>
      </c>
      <c r="H276" s="94">
        <v>6</v>
      </c>
      <c r="I276" s="100">
        <v>14530.88</v>
      </c>
      <c r="J276" s="100">
        <v>13119.35</v>
      </c>
      <c r="K276" s="101">
        <v>693</v>
      </c>
      <c r="L276" s="92">
        <v>5916147.7699999996</v>
      </c>
      <c r="M276" s="85">
        <v>0</v>
      </c>
      <c r="N276" s="85">
        <v>0</v>
      </c>
      <c r="O276" s="85">
        <v>0</v>
      </c>
      <c r="P276" s="58">
        <f t="shared" si="32"/>
        <v>5916147.7699999996</v>
      </c>
      <c r="Q276" s="58">
        <f t="shared" si="33"/>
        <v>450.94823828924444</v>
      </c>
      <c r="R276" s="85">
        <v>14905.85</v>
      </c>
      <c r="S276" s="86">
        <v>44561</v>
      </c>
    </row>
    <row r="277" spans="1:19" s="113" customFormat="1" ht="14.45" hidden="1" x14ac:dyDescent="0.3">
      <c r="A277" s="22">
        <v>56</v>
      </c>
      <c r="B277" s="40" t="s">
        <v>373</v>
      </c>
      <c r="C277" s="84">
        <v>1987</v>
      </c>
      <c r="D277" s="40"/>
      <c r="E277" s="40" t="s">
        <v>277</v>
      </c>
      <c r="F277" s="40" t="s">
        <v>978</v>
      </c>
      <c r="G277" s="84">
        <v>5</v>
      </c>
      <c r="H277" s="84">
        <v>2</v>
      </c>
      <c r="I277" s="85">
        <v>2715.47</v>
      </c>
      <c r="J277" s="85">
        <v>2314.9499999999998</v>
      </c>
      <c r="K277" s="40">
        <v>131</v>
      </c>
      <c r="L277" s="85">
        <v>5710054.0199999996</v>
      </c>
      <c r="M277" s="85">
        <v>0</v>
      </c>
      <c r="N277" s="85">
        <v>0</v>
      </c>
      <c r="O277" s="85">
        <v>0</v>
      </c>
      <c r="P277" s="58">
        <f t="shared" si="32"/>
        <v>5710054.0199999996</v>
      </c>
      <c r="Q277" s="58">
        <f t="shared" si="33"/>
        <v>2466.599287241625</v>
      </c>
      <c r="R277" s="92">
        <v>16342.37</v>
      </c>
      <c r="S277" s="86">
        <v>44561</v>
      </c>
    </row>
    <row r="278" spans="1:19" s="113" customFormat="1" ht="14.45" hidden="1" x14ac:dyDescent="0.3">
      <c r="A278" s="22">
        <v>57</v>
      </c>
      <c r="B278" s="40" t="s">
        <v>374</v>
      </c>
      <c r="C278" s="84">
        <v>1987</v>
      </c>
      <c r="D278" s="40"/>
      <c r="E278" s="40" t="s">
        <v>277</v>
      </c>
      <c r="F278" s="40" t="s">
        <v>978</v>
      </c>
      <c r="G278" s="84">
        <v>5</v>
      </c>
      <c r="H278" s="84">
        <v>2</v>
      </c>
      <c r="I278" s="85">
        <v>2740.35</v>
      </c>
      <c r="J278" s="85">
        <v>2336.5500000000002</v>
      </c>
      <c r="K278" s="40">
        <v>130</v>
      </c>
      <c r="L278" s="85">
        <v>5763332.5700000003</v>
      </c>
      <c r="M278" s="85">
        <v>0</v>
      </c>
      <c r="N278" s="85">
        <v>0</v>
      </c>
      <c r="O278" s="85">
        <v>0</v>
      </c>
      <c r="P278" s="58">
        <f t="shared" si="32"/>
        <v>5763332.5700000003</v>
      </c>
      <c r="Q278" s="58">
        <f t="shared" si="33"/>
        <v>2466.5992895508334</v>
      </c>
      <c r="R278" s="92">
        <v>16342.37</v>
      </c>
      <c r="S278" s="86">
        <v>44561</v>
      </c>
    </row>
    <row r="279" spans="1:19" s="113" customFormat="1" ht="14.45" hidden="1" x14ac:dyDescent="0.3">
      <c r="A279" s="22">
        <v>58</v>
      </c>
      <c r="B279" s="40" t="s">
        <v>124</v>
      </c>
      <c r="C279" s="84">
        <v>1986</v>
      </c>
      <c r="D279" s="40"/>
      <c r="E279" s="40" t="s">
        <v>277</v>
      </c>
      <c r="F279" s="40" t="s">
        <v>978</v>
      </c>
      <c r="G279" s="84">
        <v>5</v>
      </c>
      <c r="H279" s="84">
        <v>3</v>
      </c>
      <c r="I279" s="85">
        <v>3856.5</v>
      </c>
      <c r="J279" s="85">
        <v>3510.8</v>
      </c>
      <c r="K279" s="40">
        <v>174</v>
      </c>
      <c r="L279" s="85">
        <v>19088018.920000002</v>
      </c>
      <c r="M279" s="85">
        <v>0</v>
      </c>
      <c r="N279" s="85">
        <v>0</v>
      </c>
      <c r="O279" s="85">
        <v>0</v>
      </c>
      <c r="P279" s="58">
        <f t="shared" si="32"/>
        <v>19088018.920000002</v>
      </c>
      <c r="Q279" s="58">
        <f t="shared" si="33"/>
        <v>5436.94283923892</v>
      </c>
      <c r="R279" s="92">
        <v>16342.37</v>
      </c>
      <c r="S279" s="86">
        <v>44561</v>
      </c>
    </row>
    <row r="280" spans="1:19" s="113" customFormat="1" ht="14.45" hidden="1" x14ac:dyDescent="0.3">
      <c r="A280" s="22">
        <v>59</v>
      </c>
      <c r="B280" s="40" t="s">
        <v>125</v>
      </c>
      <c r="C280" s="84">
        <v>1986</v>
      </c>
      <c r="D280" s="40"/>
      <c r="E280" s="40" t="s">
        <v>277</v>
      </c>
      <c r="F280" s="40" t="s">
        <v>978</v>
      </c>
      <c r="G280" s="84">
        <v>5</v>
      </c>
      <c r="H280" s="84">
        <v>3</v>
      </c>
      <c r="I280" s="85">
        <v>4092.45</v>
      </c>
      <c r="J280" s="85">
        <v>3503.95</v>
      </c>
      <c r="K280" s="40">
        <v>181</v>
      </c>
      <c r="L280" s="85">
        <v>22204855.09</v>
      </c>
      <c r="M280" s="85">
        <v>0</v>
      </c>
      <c r="N280" s="85">
        <v>0</v>
      </c>
      <c r="O280" s="85">
        <v>0</v>
      </c>
      <c r="P280" s="58">
        <f t="shared" si="32"/>
        <v>22204855.09</v>
      </c>
      <c r="Q280" s="58">
        <f t="shared" si="33"/>
        <v>6337.0924499493431</v>
      </c>
      <c r="R280" s="92">
        <v>16342.37</v>
      </c>
      <c r="S280" s="86">
        <v>44561</v>
      </c>
    </row>
    <row r="281" spans="1:19" s="113" customFormat="1" ht="14.45" hidden="1" x14ac:dyDescent="0.3">
      <c r="A281" s="22">
        <v>60</v>
      </c>
      <c r="B281" s="40" t="s">
        <v>88</v>
      </c>
      <c r="C281" s="84">
        <v>1986</v>
      </c>
      <c r="D281" s="40"/>
      <c r="E281" s="40" t="s">
        <v>277</v>
      </c>
      <c r="F281" s="40" t="s">
        <v>978</v>
      </c>
      <c r="G281" s="84">
        <v>5</v>
      </c>
      <c r="H281" s="84">
        <v>3</v>
      </c>
      <c r="I281" s="85">
        <v>3862.5</v>
      </c>
      <c r="J281" s="85">
        <v>3488.33</v>
      </c>
      <c r="K281" s="40">
        <v>184</v>
      </c>
      <c r="L281" s="85">
        <v>18965850.809999999</v>
      </c>
      <c r="M281" s="85">
        <v>0</v>
      </c>
      <c r="N281" s="85">
        <v>0</v>
      </c>
      <c r="O281" s="85">
        <v>0</v>
      </c>
      <c r="P281" s="58">
        <f t="shared" si="32"/>
        <v>18965850.809999999</v>
      </c>
      <c r="Q281" s="58">
        <f t="shared" si="33"/>
        <v>5436.9428379769115</v>
      </c>
      <c r="R281" s="92">
        <v>16342.37</v>
      </c>
      <c r="S281" s="86">
        <v>44561</v>
      </c>
    </row>
    <row r="282" spans="1:19" s="113" customFormat="1" ht="14.45" hidden="1" x14ac:dyDescent="0.3">
      <c r="A282" s="22">
        <v>61</v>
      </c>
      <c r="B282" s="40" t="s">
        <v>174</v>
      </c>
      <c r="C282" s="84">
        <v>1986</v>
      </c>
      <c r="D282" s="40"/>
      <c r="E282" s="40" t="s">
        <v>277</v>
      </c>
      <c r="F282" s="40" t="s">
        <v>978</v>
      </c>
      <c r="G282" s="84">
        <v>5</v>
      </c>
      <c r="H282" s="84">
        <v>3</v>
      </c>
      <c r="I282" s="85">
        <v>4091.23</v>
      </c>
      <c r="J282" s="85">
        <v>3431.33</v>
      </c>
      <c r="K282" s="40">
        <v>180</v>
      </c>
      <c r="L282" s="85">
        <v>21744655.420000002</v>
      </c>
      <c r="M282" s="85">
        <v>0</v>
      </c>
      <c r="N282" s="85">
        <f>ROUND(L282*0.1,2)</f>
        <v>2174465.54</v>
      </c>
      <c r="O282" s="85">
        <v>0</v>
      </c>
      <c r="P282" s="58">
        <f t="shared" si="32"/>
        <v>19570189.879999999</v>
      </c>
      <c r="Q282" s="58">
        <f t="shared" si="33"/>
        <v>6337.0924452034642</v>
      </c>
      <c r="R282" s="92">
        <v>16342.37</v>
      </c>
      <c r="S282" s="86">
        <v>44561</v>
      </c>
    </row>
    <row r="283" spans="1:19" s="113" customFormat="1" ht="15" hidden="1" customHeight="1" x14ac:dyDescent="0.3">
      <c r="A283" s="22">
        <v>62</v>
      </c>
      <c r="B283" s="90" t="s">
        <v>1148</v>
      </c>
      <c r="C283" s="98">
        <v>1983</v>
      </c>
      <c r="D283" s="94"/>
      <c r="E283" s="53" t="s">
        <v>277</v>
      </c>
      <c r="F283" s="40" t="s">
        <v>978</v>
      </c>
      <c r="G283" s="94">
        <v>9</v>
      </c>
      <c r="H283" s="94">
        <v>6</v>
      </c>
      <c r="I283" s="100">
        <v>14393.41</v>
      </c>
      <c r="J283" s="100">
        <v>12681.54</v>
      </c>
      <c r="K283" s="101">
        <v>834</v>
      </c>
      <c r="L283" s="92">
        <v>5916147.7699999996</v>
      </c>
      <c r="M283" s="85">
        <v>0</v>
      </c>
      <c r="N283" s="85">
        <v>0</v>
      </c>
      <c r="O283" s="85">
        <v>0</v>
      </c>
      <c r="P283" s="58">
        <f t="shared" si="32"/>
        <v>5916147.7699999996</v>
      </c>
      <c r="Q283" s="58">
        <f t="shared" si="33"/>
        <v>466.51650903596874</v>
      </c>
      <c r="R283" s="85">
        <v>14905.85</v>
      </c>
      <c r="S283" s="86">
        <v>44561</v>
      </c>
    </row>
    <row r="284" spans="1:19" s="113" customFormat="1" ht="15" hidden="1" customHeight="1" x14ac:dyDescent="0.3">
      <c r="A284" s="22">
        <v>63</v>
      </c>
      <c r="B284" s="90" t="s">
        <v>1149</v>
      </c>
      <c r="C284" s="98">
        <v>1985</v>
      </c>
      <c r="D284" s="94"/>
      <c r="E284" s="53" t="s">
        <v>277</v>
      </c>
      <c r="F284" s="40" t="s">
        <v>978</v>
      </c>
      <c r="G284" s="94">
        <v>9</v>
      </c>
      <c r="H284" s="94">
        <v>6</v>
      </c>
      <c r="I284" s="100">
        <v>14553.94</v>
      </c>
      <c r="J284" s="100">
        <v>13022.16</v>
      </c>
      <c r="K284" s="101">
        <v>667</v>
      </c>
      <c r="L284" s="92">
        <v>5916147.7699999996</v>
      </c>
      <c r="M284" s="85">
        <v>0</v>
      </c>
      <c r="N284" s="85">
        <v>0</v>
      </c>
      <c r="O284" s="85">
        <v>0</v>
      </c>
      <c r="P284" s="58">
        <f t="shared" ref="P284:P289" si="34">ROUND(L284-N284-O284,2)</f>
        <v>5916147.7699999996</v>
      </c>
      <c r="Q284" s="58">
        <f t="shared" ref="Q284:Q289" si="35">L284/J284</f>
        <v>454.31385960547249</v>
      </c>
      <c r="R284" s="85">
        <v>14905.85</v>
      </c>
      <c r="S284" s="86">
        <v>44561</v>
      </c>
    </row>
    <row r="285" spans="1:19" s="113" customFormat="1" ht="15" hidden="1" customHeight="1" x14ac:dyDescent="0.3">
      <c r="A285" s="22">
        <v>64</v>
      </c>
      <c r="B285" s="90" t="s">
        <v>1151</v>
      </c>
      <c r="C285" s="98">
        <v>1984</v>
      </c>
      <c r="D285" s="94"/>
      <c r="E285" s="53" t="s">
        <v>277</v>
      </c>
      <c r="F285" s="40" t="s">
        <v>978</v>
      </c>
      <c r="G285" s="94">
        <v>9</v>
      </c>
      <c r="H285" s="94">
        <v>2</v>
      </c>
      <c r="I285" s="100">
        <v>4774.8</v>
      </c>
      <c r="J285" s="100">
        <v>4127.42</v>
      </c>
      <c r="K285" s="101">
        <v>237</v>
      </c>
      <c r="L285" s="92">
        <v>4029396.04</v>
      </c>
      <c r="M285" s="85">
        <v>0</v>
      </c>
      <c r="N285" s="85">
        <v>0</v>
      </c>
      <c r="O285" s="85">
        <v>0</v>
      </c>
      <c r="P285" s="58">
        <f t="shared" si="34"/>
        <v>4029396.04</v>
      </c>
      <c r="Q285" s="58">
        <f t="shared" si="35"/>
        <v>976.25054876896468</v>
      </c>
      <c r="R285" s="85">
        <v>14905.85</v>
      </c>
      <c r="S285" s="86">
        <v>44561</v>
      </c>
    </row>
    <row r="286" spans="1:19" s="113" customFormat="1" ht="15" hidden="1" customHeight="1" x14ac:dyDescent="0.3">
      <c r="A286" s="22">
        <v>65</v>
      </c>
      <c r="B286" s="90" t="s">
        <v>1152</v>
      </c>
      <c r="C286" s="93">
        <v>1984</v>
      </c>
      <c r="D286" s="90"/>
      <c r="E286" s="53" t="s">
        <v>277</v>
      </c>
      <c r="F286" s="40" t="s">
        <v>978</v>
      </c>
      <c r="G286" s="93">
        <v>9</v>
      </c>
      <c r="H286" s="93">
        <v>2</v>
      </c>
      <c r="I286" s="92">
        <v>4664.33</v>
      </c>
      <c r="J286" s="92">
        <v>4090.8</v>
      </c>
      <c r="K286" s="90">
        <v>72</v>
      </c>
      <c r="L286" s="92">
        <v>1948273.52</v>
      </c>
      <c r="M286" s="85">
        <v>0</v>
      </c>
      <c r="N286" s="85">
        <v>0</v>
      </c>
      <c r="O286" s="85">
        <v>0</v>
      </c>
      <c r="P286" s="58">
        <f t="shared" si="34"/>
        <v>1948273.52</v>
      </c>
      <c r="Q286" s="58">
        <f t="shared" si="35"/>
        <v>476.25733841791333</v>
      </c>
      <c r="R286" s="85">
        <v>14905.85</v>
      </c>
      <c r="S286" s="86">
        <v>44561</v>
      </c>
    </row>
    <row r="287" spans="1:19" s="113" customFormat="1" ht="15" hidden="1" customHeight="1" x14ac:dyDescent="0.3">
      <c r="A287" s="22">
        <v>66</v>
      </c>
      <c r="B287" s="90" t="s">
        <v>1153</v>
      </c>
      <c r="C287" s="98">
        <v>1985</v>
      </c>
      <c r="D287" s="94"/>
      <c r="E287" s="53" t="s">
        <v>277</v>
      </c>
      <c r="F287" s="90" t="s">
        <v>978</v>
      </c>
      <c r="G287" s="94">
        <v>5</v>
      </c>
      <c r="H287" s="94">
        <v>5</v>
      </c>
      <c r="I287" s="100">
        <v>6388.39</v>
      </c>
      <c r="J287" s="100">
        <v>5758.5</v>
      </c>
      <c r="K287" s="101">
        <v>324</v>
      </c>
      <c r="L287" s="92">
        <v>1536168.03</v>
      </c>
      <c r="M287" s="85">
        <v>0</v>
      </c>
      <c r="N287" s="85">
        <v>0</v>
      </c>
      <c r="O287" s="85">
        <v>0</v>
      </c>
      <c r="P287" s="58">
        <f t="shared" si="34"/>
        <v>1536168.03</v>
      </c>
      <c r="Q287" s="58">
        <f t="shared" si="35"/>
        <v>266.76530867413391</v>
      </c>
      <c r="R287" s="92">
        <v>16342.37</v>
      </c>
      <c r="S287" s="86">
        <v>44561</v>
      </c>
    </row>
    <row r="288" spans="1:19" s="113" customFormat="1" ht="15" hidden="1" customHeight="1" x14ac:dyDescent="0.3">
      <c r="A288" s="22">
        <v>67</v>
      </c>
      <c r="B288" s="90" t="s">
        <v>1154</v>
      </c>
      <c r="C288" s="98">
        <v>1985</v>
      </c>
      <c r="D288" s="94"/>
      <c r="E288" s="53" t="s">
        <v>277</v>
      </c>
      <c r="F288" s="90" t="s">
        <v>978</v>
      </c>
      <c r="G288" s="94">
        <v>5</v>
      </c>
      <c r="H288" s="94">
        <v>3</v>
      </c>
      <c r="I288" s="100">
        <v>4074.9</v>
      </c>
      <c r="J288" s="100">
        <v>3368.32</v>
      </c>
      <c r="K288" s="101">
        <v>204</v>
      </c>
      <c r="L288" s="92">
        <v>2039546.23</v>
      </c>
      <c r="M288" s="85">
        <v>0</v>
      </c>
      <c r="N288" s="85">
        <v>0</v>
      </c>
      <c r="O288" s="85">
        <v>0</v>
      </c>
      <c r="P288" s="58">
        <f t="shared" si="34"/>
        <v>2039546.23</v>
      </c>
      <c r="Q288" s="58">
        <f t="shared" si="35"/>
        <v>605.50845228481853</v>
      </c>
      <c r="R288" s="92">
        <v>16342.37</v>
      </c>
      <c r="S288" s="86">
        <v>44561</v>
      </c>
    </row>
    <row r="289" spans="1:19" s="113" customFormat="1" ht="15" hidden="1" customHeight="1" x14ac:dyDescent="0.3">
      <c r="A289" s="22">
        <v>68</v>
      </c>
      <c r="B289" s="90" t="s">
        <v>1155</v>
      </c>
      <c r="C289" s="98">
        <v>1985</v>
      </c>
      <c r="D289" s="94"/>
      <c r="E289" s="53" t="s">
        <v>277</v>
      </c>
      <c r="F289" s="90" t="s">
        <v>978</v>
      </c>
      <c r="G289" s="94">
        <v>5</v>
      </c>
      <c r="H289" s="94">
        <v>4</v>
      </c>
      <c r="I289" s="100">
        <v>5214.8500000000004</v>
      </c>
      <c r="J289" s="100">
        <v>4617.8500000000004</v>
      </c>
      <c r="K289" s="101">
        <v>299</v>
      </c>
      <c r="L289" s="92">
        <v>2542790.83</v>
      </c>
      <c r="M289" s="85">
        <v>0</v>
      </c>
      <c r="N289" s="85">
        <v>0</v>
      </c>
      <c r="O289" s="85">
        <v>0</v>
      </c>
      <c r="P289" s="58">
        <f t="shared" si="34"/>
        <v>2542790.83</v>
      </c>
      <c r="Q289" s="58">
        <f t="shared" si="35"/>
        <v>550.64387756206895</v>
      </c>
      <c r="R289" s="92">
        <v>16342.37</v>
      </c>
      <c r="S289" s="86">
        <v>44561</v>
      </c>
    </row>
    <row r="290" spans="1:19" s="115" customFormat="1" ht="15" hidden="1" customHeight="1" x14ac:dyDescent="0.3">
      <c r="A290" s="125"/>
      <c r="B290" s="148" t="s">
        <v>41</v>
      </c>
      <c r="C290" s="150"/>
      <c r="D290" s="125"/>
      <c r="E290" s="123"/>
      <c r="F290" s="131"/>
      <c r="G290" s="125"/>
      <c r="H290" s="125"/>
      <c r="I290" s="48">
        <f t="shared" ref="I290:P290" si="36">ROUND(SUM(I269:I282),2)</f>
        <v>66300.77</v>
      </c>
      <c r="J290" s="48">
        <f t="shared" si="36"/>
        <v>59348.49</v>
      </c>
      <c r="K290" s="76">
        <f t="shared" si="36"/>
        <v>3170</v>
      </c>
      <c r="L290" s="48">
        <f>ROUND(SUM(L269:L289),2)</f>
        <v>254776266.44</v>
      </c>
      <c r="M290" s="48">
        <f t="shared" si="36"/>
        <v>0</v>
      </c>
      <c r="N290" s="48">
        <f t="shared" si="36"/>
        <v>7967995.7300000004</v>
      </c>
      <c r="O290" s="48">
        <f t="shared" si="36"/>
        <v>0</v>
      </c>
      <c r="P290" s="48">
        <f t="shared" si="36"/>
        <v>222879800.52000001</v>
      </c>
      <c r="Q290" s="20">
        <f t="shared" si="33"/>
        <v>4292.8854034870983</v>
      </c>
      <c r="R290" s="20"/>
      <c r="S290" s="27"/>
    </row>
    <row r="291" spans="1:19" ht="14.45" hidden="1" x14ac:dyDescent="0.3">
      <c r="A291" s="25"/>
      <c r="B291" s="179" t="s">
        <v>128</v>
      </c>
      <c r="C291" s="179"/>
      <c r="D291" s="25"/>
      <c r="E291" s="55"/>
      <c r="F291" s="25"/>
      <c r="G291" s="25"/>
      <c r="H291" s="25"/>
      <c r="I291" s="25"/>
      <c r="J291" s="25"/>
      <c r="K291" s="54"/>
      <c r="L291" s="26"/>
      <c r="M291" s="26"/>
      <c r="N291" s="26"/>
      <c r="O291" s="26"/>
      <c r="P291" s="26"/>
      <c r="Q291" s="26"/>
      <c r="R291" s="26"/>
      <c r="S291" s="25"/>
    </row>
    <row r="292" spans="1:19" ht="14.45" hidden="1" x14ac:dyDescent="0.3">
      <c r="A292" s="25">
        <v>69</v>
      </c>
      <c r="B292" s="40" t="s">
        <v>385</v>
      </c>
      <c r="C292" s="84">
        <v>1968</v>
      </c>
      <c r="D292" s="40"/>
      <c r="E292" s="40" t="s">
        <v>277</v>
      </c>
      <c r="F292" s="40" t="s">
        <v>288</v>
      </c>
      <c r="G292" s="84">
        <v>2</v>
      </c>
      <c r="H292" s="84">
        <v>2</v>
      </c>
      <c r="I292" s="85">
        <v>692.1</v>
      </c>
      <c r="J292" s="85">
        <v>640.5</v>
      </c>
      <c r="K292" s="40">
        <v>36</v>
      </c>
      <c r="L292" s="85">
        <v>1615249.43</v>
      </c>
      <c r="M292" s="85">
        <v>0</v>
      </c>
      <c r="N292" s="85">
        <v>0</v>
      </c>
      <c r="O292" s="85">
        <v>0</v>
      </c>
      <c r="P292" s="58">
        <f t="shared" ref="P292:P306" si="37">ROUND(L292-N292-O292,2)</f>
        <v>1615249.43</v>
      </c>
      <c r="Q292" s="58">
        <f t="shared" ref="Q292:Q307" si="38">L292/J292</f>
        <v>2521.8570335675254</v>
      </c>
      <c r="R292" s="85">
        <v>19673.62</v>
      </c>
      <c r="S292" s="86">
        <v>44561</v>
      </c>
    </row>
    <row r="293" spans="1:19" ht="14.45" hidden="1" x14ac:dyDescent="0.3">
      <c r="A293" s="25">
        <v>70</v>
      </c>
      <c r="B293" s="40" t="s">
        <v>386</v>
      </c>
      <c r="C293" s="84">
        <v>1967</v>
      </c>
      <c r="D293" s="40"/>
      <c r="E293" s="40" t="s">
        <v>277</v>
      </c>
      <c r="F293" s="40" t="s">
        <v>288</v>
      </c>
      <c r="G293" s="84">
        <v>2</v>
      </c>
      <c r="H293" s="84">
        <v>2</v>
      </c>
      <c r="I293" s="85">
        <v>698.6</v>
      </c>
      <c r="J293" s="85">
        <v>645.4</v>
      </c>
      <c r="K293" s="40">
        <v>45</v>
      </c>
      <c r="L293" s="85">
        <v>1627606.53</v>
      </c>
      <c r="M293" s="85">
        <v>0</v>
      </c>
      <c r="N293" s="85">
        <v>0</v>
      </c>
      <c r="O293" s="85">
        <v>0</v>
      </c>
      <c r="P293" s="58">
        <f t="shared" si="37"/>
        <v>1627606.53</v>
      </c>
      <c r="Q293" s="58">
        <f t="shared" si="38"/>
        <v>2521.8570343972733</v>
      </c>
      <c r="R293" s="85">
        <v>19673.62</v>
      </c>
      <c r="S293" s="86">
        <v>44561</v>
      </c>
    </row>
    <row r="294" spans="1:19" ht="14.45" hidden="1" x14ac:dyDescent="0.3">
      <c r="A294" s="25">
        <v>71</v>
      </c>
      <c r="B294" s="40" t="s">
        <v>272</v>
      </c>
      <c r="C294" s="84">
        <v>1986</v>
      </c>
      <c r="D294" s="40"/>
      <c r="E294" s="40" t="s">
        <v>277</v>
      </c>
      <c r="F294" s="40" t="s">
        <v>978</v>
      </c>
      <c r="G294" s="84">
        <v>9</v>
      </c>
      <c r="H294" s="84">
        <v>6</v>
      </c>
      <c r="I294" s="85">
        <v>15745.8</v>
      </c>
      <c r="J294" s="85">
        <v>13194.8</v>
      </c>
      <c r="K294" s="40">
        <v>663</v>
      </c>
      <c r="L294" s="85">
        <v>37369762.969999999</v>
      </c>
      <c r="M294" s="85">
        <v>0</v>
      </c>
      <c r="N294" s="85">
        <v>0</v>
      </c>
      <c r="O294" s="85">
        <v>0</v>
      </c>
      <c r="P294" s="58">
        <f t="shared" si="37"/>
        <v>37369762.969999999</v>
      </c>
      <c r="Q294" s="58">
        <f t="shared" si="38"/>
        <v>2832.1583479855703</v>
      </c>
      <c r="R294" s="85">
        <v>14905.85</v>
      </c>
      <c r="S294" s="86">
        <v>44561</v>
      </c>
    </row>
    <row r="295" spans="1:19" ht="15" hidden="1" customHeight="1" x14ac:dyDescent="0.3">
      <c r="A295" s="25">
        <v>72</v>
      </c>
      <c r="B295" s="90" t="s">
        <v>1156</v>
      </c>
      <c r="C295" s="93">
        <v>1979</v>
      </c>
      <c r="D295" s="90"/>
      <c r="E295" s="40" t="s">
        <v>277</v>
      </c>
      <c r="F295" s="40" t="s">
        <v>288</v>
      </c>
      <c r="G295" s="93">
        <v>5</v>
      </c>
      <c r="H295" s="93">
        <v>4</v>
      </c>
      <c r="I295" s="92">
        <v>3184.3</v>
      </c>
      <c r="J295" s="92">
        <v>2773.2</v>
      </c>
      <c r="K295" s="90">
        <v>54</v>
      </c>
      <c r="L295" s="92">
        <v>1607725.98</v>
      </c>
      <c r="M295" s="85">
        <v>0</v>
      </c>
      <c r="N295" s="85">
        <v>0</v>
      </c>
      <c r="O295" s="85">
        <v>0</v>
      </c>
      <c r="P295" s="58">
        <f t="shared" si="37"/>
        <v>1607725.98</v>
      </c>
      <c r="Q295" s="95">
        <f t="shared" si="38"/>
        <v>579.73675897879707</v>
      </c>
      <c r="R295" s="85">
        <v>18760.490000000002</v>
      </c>
      <c r="S295" s="86">
        <v>44561</v>
      </c>
    </row>
    <row r="296" spans="1:19" ht="14.45" hidden="1" x14ac:dyDescent="0.3">
      <c r="A296" s="25">
        <v>73</v>
      </c>
      <c r="B296" s="40" t="s">
        <v>129</v>
      </c>
      <c r="C296" s="84">
        <v>1985</v>
      </c>
      <c r="D296" s="40"/>
      <c r="E296" s="40" t="s">
        <v>277</v>
      </c>
      <c r="F296" s="40" t="s">
        <v>288</v>
      </c>
      <c r="G296" s="84">
        <v>5</v>
      </c>
      <c r="H296" s="84">
        <v>7</v>
      </c>
      <c r="I296" s="85">
        <v>6157.4</v>
      </c>
      <c r="J296" s="85">
        <v>5234.1000000000004</v>
      </c>
      <c r="K296" s="40">
        <v>202</v>
      </c>
      <c r="L296" s="85">
        <v>834021.46</v>
      </c>
      <c r="M296" s="85">
        <v>0</v>
      </c>
      <c r="N296" s="85">
        <v>0</v>
      </c>
      <c r="O296" s="85">
        <v>0</v>
      </c>
      <c r="P296" s="58">
        <f t="shared" si="37"/>
        <v>834021.46</v>
      </c>
      <c r="Q296" s="58">
        <f t="shared" si="38"/>
        <v>159.34381460040885</v>
      </c>
      <c r="R296" s="85">
        <v>19673.62</v>
      </c>
      <c r="S296" s="86">
        <v>44561</v>
      </c>
    </row>
    <row r="297" spans="1:19" ht="15" hidden="1" customHeight="1" x14ac:dyDescent="0.3">
      <c r="A297" s="25">
        <v>74</v>
      </c>
      <c r="B297" s="40" t="s">
        <v>1262</v>
      </c>
      <c r="C297" s="93">
        <v>1994</v>
      </c>
      <c r="D297" s="90"/>
      <c r="E297" s="40" t="s">
        <v>277</v>
      </c>
      <c r="F297" s="90" t="s">
        <v>978</v>
      </c>
      <c r="G297" s="93">
        <v>10</v>
      </c>
      <c r="H297" s="93">
        <v>4</v>
      </c>
      <c r="I297" s="92">
        <v>12322.7</v>
      </c>
      <c r="J297" s="92">
        <v>10008</v>
      </c>
      <c r="K297" s="90">
        <v>443</v>
      </c>
      <c r="L297" s="92">
        <v>7864960.0300000003</v>
      </c>
      <c r="M297" s="85">
        <v>0</v>
      </c>
      <c r="N297" s="85">
        <v>0</v>
      </c>
      <c r="O297" s="85">
        <v>0</v>
      </c>
      <c r="P297" s="58">
        <f t="shared" si="37"/>
        <v>7864960.0300000003</v>
      </c>
      <c r="Q297" s="58">
        <f t="shared" si="38"/>
        <v>785.86730915267788</v>
      </c>
      <c r="R297" s="85">
        <v>14905.85</v>
      </c>
      <c r="S297" s="86">
        <v>44561</v>
      </c>
    </row>
    <row r="298" spans="1:19" s="2" customFormat="1" ht="13.15" hidden="1" x14ac:dyDescent="0.3">
      <c r="A298" s="25">
        <v>75</v>
      </c>
      <c r="B298" s="40" t="s">
        <v>177</v>
      </c>
      <c r="C298" s="84">
        <v>1985</v>
      </c>
      <c r="D298" s="40"/>
      <c r="E298" s="40" t="s">
        <v>277</v>
      </c>
      <c r="F298" s="40" t="s">
        <v>978</v>
      </c>
      <c r="G298" s="84">
        <v>9</v>
      </c>
      <c r="H298" s="84">
        <v>6</v>
      </c>
      <c r="I298" s="85">
        <v>15811.8</v>
      </c>
      <c r="J298" s="85">
        <v>13186.4</v>
      </c>
      <c r="K298" s="40">
        <v>640</v>
      </c>
      <c r="L298" s="85">
        <v>208864.86</v>
      </c>
      <c r="M298" s="85">
        <v>0</v>
      </c>
      <c r="N298" s="85">
        <v>0</v>
      </c>
      <c r="O298" s="85">
        <v>0</v>
      </c>
      <c r="P298" s="58">
        <f t="shared" si="37"/>
        <v>208864.86</v>
      </c>
      <c r="Q298" s="58">
        <f t="shared" si="38"/>
        <v>15.839414851665351</v>
      </c>
      <c r="R298" s="85">
        <v>14905.85</v>
      </c>
      <c r="S298" s="86">
        <v>44561</v>
      </c>
    </row>
    <row r="299" spans="1:19" s="2" customFormat="1" ht="13.15" hidden="1" x14ac:dyDescent="0.3">
      <c r="A299" s="25">
        <v>76</v>
      </c>
      <c r="B299" s="40" t="s">
        <v>130</v>
      </c>
      <c r="C299" s="84">
        <v>1985</v>
      </c>
      <c r="D299" s="40"/>
      <c r="E299" s="40" t="s">
        <v>277</v>
      </c>
      <c r="F299" s="40" t="s">
        <v>288</v>
      </c>
      <c r="G299" s="84">
        <v>5</v>
      </c>
      <c r="H299" s="84">
        <v>1</v>
      </c>
      <c r="I299" s="85">
        <v>2975.2</v>
      </c>
      <c r="J299" s="85">
        <v>2695.3</v>
      </c>
      <c r="K299" s="40">
        <v>116</v>
      </c>
      <c r="L299" s="85">
        <v>37012355.880000003</v>
      </c>
      <c r="M299" s="85">
        <v>0</v>
      </c>
      <c r="N299" s="85">
        <v>0</v>
      </c>
      <c r="O299" s="85">
        <v>0</v>
      </c>
      <c r="P299" s="58">
        <f t="shared" si="37"/>
        <v>37012355.880000003</v>
      </c>
      <c r="Q299" s="58">
        <f t="shared" si="38"/>
        <v>13732.18412792639</v>
      </c>
      <c r="R299" s="85">
        <v>19673.62</v>
      </c>
      <c r="S299" s="86">
        <v>44561</v>
      </c>
    </row>
    <row r="300" spans="1:19" s="2" customFormat="1" ht="13.15" hidden="1" x14ac:dyDescent="0.3">
      <c r="A300" s="25">
        <v>77</v>
      </c>
      <c r="B300" s="40" t="s">
        <v>239</v>
      </c>
      <c r="C300" s="84">
        <v>1986</v>
      </c>
      <c r="D300" s="40"/>
      <c r="E300" s="40" t="s">
        <v>277</v>
      </c>
      <c r="F300" s="40" t="s">
        <v>978</v>
      </c>
      <c r="G300" s="84">
        <v>9</v>
      </c>
      <c r="H300" s="84">
        <v>6</v>
      </c>
      <c r="I300" s="85">
        <v>14057.8</v>
      </c>
      <c r="J300" s="85">
        <v>11616.9</v>
      </c>
      <c r="K300" s="40">
        <v>635</v>
      </c>
      <c r="L300" s="85">
        <v>12254502.470000001</v>
      </c>
      <c r="M300" s="85">
        <v>0</v>
      </c>
      <c r="N300" s="85">
        <v>0</v>
      </c>
      <c r="O300" s="85">
        <v>0</v>
      </c>
      <c r="P300" s="58">
        <f t="shared" si="37"/>
        <v>12254502.470000001</v>
      </c>
      <c r="Q300" s="58">
        <f t="shared" si="38"/>
        <v>1054.8857672873144</v>
      </c>
      <c r="R300" s="85">
        <v>14905.85</v>
      </c>
      <c r="S300" s="86">
        <v>44561</v>
      </c>
    </row>
    <row r="301" spans="1:19" s="2" customFormat="1" ht="13.15" hidden="1" x14ac:dyDescent="0.3">
      <c r="A301" s="25">
        <v>78</v>
      </c>
      <c r="B301" s="40" t="s">
        <v>387</v>
      </c>
      <c r="C301" s="84">
        <v>1985</v>
      </c>
      <c r="D301" s="40"/>
      <c r="E301" s="40" t="s">
        <v>277</v>
      </c>
      <c r="F301" s="40" t="s">
        <v>288</v>
      </c>
      <c r="G301" s="84">
        <v>5</v>
      </c>
      <c r="H301" s="84">
        <v>2</v>
      </c>
      <c r="I301" s="85">
        <v>2608.4</v>
      </c>
      <c r="J301" s="85">
        <v>2505.5</v>
      </c>
      <c r="K301" s="40">
        <v>106</v>
      </c>
      <c r="L301" s="85">
        <v>56091785.979999997</v>
      </c>
      <c r="M301" s="85">
        <v>0</v>
      </c>
      <c r="N301" s="85">
        <v>0</v>
      </c>
      <c r="O301" s="85">
        <v>0</v>
      </c>
      <c r="P301" s="58">
        <f t="shared" si="37"/>
        <v>56091785.979999997</v>
      </c>
      <c r="Q301" s="58">
        <f t="shared" si="38"/>
        <v>22387.461975653561</v>
      </c>
      <c r="R301" s="85">
        <v>19673.62</v>
      </c>
      <c r="S301" s="86">
        <v>44561</v>
      </c>
    </row>
    <row r="302" spans="1:19" s="2" customFormat="1" ht="13.15" hidden="1" x14ac:dyDescent="0.3">
      <c r="A302" s="25">
        <v>79</v>
      </c>
      <c r="B302" s="40" t="s">
        <v>45</v>
      </c>
      <c r="C302" s="84">
        <v>1985</v>
      </c>
      <c r="D302" s="40"/>
      <c r="E302" s="40" t="s">
        <v>277</v>
      </c>
      <c r="F302" s="40" t="s">
        <v>978</v>
      </c>
      <c r="G302" s="84">
        <v>9</v>
      </c>
      <c r="H302" s="84">
        <v>6</v>
      </c>
      <c r="I302" s="85">
        <v>13562.3</v>
      </c>
      <c r="J302" s="85">
        <v>11640.1</v>
      </c>
      <c r="K302" s="40">
        <v>611</v>
      </c>
      <c r="L302" s="85">
        <v>30639471.73</v>
      </c>
      <c r="M302" s="85">
        <v>0</v>
      </c>
      <c r="N302" s="85">
        <v>0</v>
      </c>
      <c r="O302" s="85">
        <v>0</v>
      </c>
      <c r="P302" s="58">
        <f t="shared" si="37"/>
        <v>30639471.73</v>
      </c>
      <c r="Q302" s="58">
        <f t="shared" si="38"/>
        <v>2632.2344077800017</v>
      </c>
      <c r="R302" s="85">
        <v>14905.85</v>
      </c>
      <c r="S302" s="86">
        <v>44561</v>
      </c>
    </row>
    <row r="303" spans="1:19" ht="15" hidden="1" customHeight="1" x14ac:dyDescent="0.3">
      <c r="A303" s="25">
        <v>80</v>
      </c>
      <c r="B303" s="90" t="s">
        <v>1159</v>
      </c>
      <c r="C303" s="93">
        <v>1979</v>
      </c>
      <c r="D303" s="90"/>
      <c r="E303" s="40" t="s">
        <v>277</v>
      </c>
      <c r="F303" s="40" t="s">
        <v>288</v>
      </c>
      <c r="G303" s="84">
        <v>5</v>
      </c>
      <c r="H303" s="84">
        <v>4</v>
      </c>
      <c r="I303" s="92">
        <v>3184.3</v>
      </c>
      <c r="J303" s="92">
        <v>2773.2</v>
      </c>
      <c r="K303" s="90">
        <v>54</v>
      </c>
      <c r="L303" s="92">
        <v>4415257.2</v>
      </c>
      <c r="M303" s="85">
        <v>0</v>
      </c>
      <c r="N303" s="85">
        <v>0</v>
      </c>
      <c r="O303" s="85">
        <v>0</v>
      </c>
      <c r="P303" s="58">
        <f t="shared" si="37"/>
        <v>4415257.2</v>
      </c>
      <c r="Q303" s="58">
        <f t="shared" si="38"/>
        <v>1592.1163998269149</v>
      </c>
      <c r="R303" s="85">
        <v>18760.490000000002</v>
      </c>
      <c r="S303" s="86">
        <v>44561</v>
      </c>
    </row>
    <row r="304" spans="1:19" ht="15" hidden="1" customHeight="1" x14ac:dyDescent="0.3">
      <c r="A304" s="25">
        <v>81</v>
      </c>
      <c r="B304" s="90" t="s">
        <v>1160</v>
      </c>
      <c r="C304" s="98">
        <v>1984</v>
      </c>
      <c r="D304" s="94"/>
      <c r="E304" s="53" t="s">
        <v>277</v>
      </c>
      <c r="F304" s="40" t="s">
        <v>288</v>
      </c>
      <c r="G304" s="94">
        <v>5</v>
      </c>
      <c r="H304" s="94">
        <v>4</v>
      </c>
      <c r="I304" s="100">
        <v>3342.3</v>
      </c>
      <c r="J304" s="100">
        <v>3304.5</v>
      </c>
      <c r="K304" s="107">
        <v>191</v>
      </c>
      <c r="L304" s="92">
        <v>4272858.92</v>
      </c>
      <c r="M304" s="85">
        <v>0</v>
      </c>
      <c r="N304" s="85">
        <v>0</v>
      </c>
      <c r="O304" s="85">
        <v>0</v>
      </c>
      <c r="P304" s="58">
        <f t="shared" si="37"/>
        <v>4272858.92</v>
      </c>
      <c r="Q304" s="58">
        <f t="shared" si="38"/>
        <v>1293.042493569375</v>
      </c>
      <c r="R304" s="85">
        <v>18760.490000000002</v>
      </c>
      <c r="S304" s="86">
        <v>44561</v>
      </c>
    </row>
    <row r="305" spans="1:19" ht="15" hidden="1" customHeight="1" x14ac:dyDescent="0.3">
      <c r="A305" s="25">
        <v>82</v>
      </c>
      <c r="B305" s="97" t="s">
        <v>1161</v>
      </c>
      <c r="C305" s="98">
        <v>1980</v>
      </c>
      <c r="D305" s="94"/>
      <c r="E305" s="53" t="s">
        <v>277</v>
      </c>
      <c r="F305" s="40" t="s">
        <v>288</v>
      </c>
      <c r="G305" s="94">
        <v>5</v>
      </c>
      <c r="H305" s="94">
        <v>4</v>
      </c>
      <c r="I305" s="100">
        <v>3112.1</v>
      </c>
      <c r="J305" s="100">
        <v>2711.6</v>
      </c>
      <c r="K305" s="107">
        <v>147</v>
      </c>
      <c r="L305" s="92">
        <v>1070374.1000000001</v>
      </c>
      <c r="M305" s="85">
        <v>0</v>
      </c>
      <c r="N305" s="85">
        <v>0</v>
      </c>
      <c r="O305" s="85">
        <v>0</v>
      </c>
      <c r="P305" s="58">
        <f t="shared" si="37"/>
        <v>1070374.1000000001</v>
      </c>
      <c r="Q305" s="58">
        <f t="shared" si="38"/>
        <v>394.7389364213011</v>
      </c>
      <c r="R305" s="85">
        <v>18760.490000000002</v>
      </c>
      <c r="S305" s="86">
        <v>44561</v>
      </c>
    </row>
    <row r="306" spans="1:19" ht="15" hidden="1" customHeight="1" x14ac:dyDescent="0.3">
      <c r="A306" s="25">
        <v>83</v>
      </c>
      <c r="B306" s="97" t="s">
        <v>1162</v>
      </c>
      <c r="C306" s="98">
        <v>1983</v>
      </c>
      <c r="D306" s="94"/>
      <c r="E306" s="53" t="s">
        <v>277</v>
      </c>
      <c r="F306" s="40" t="s">
        <v>288</v>
      </c>
      <c r="G306" s="94">
        <v>2</v>
      </c>
      <c r="H306" s="94">
        <v>2</v>
      </c>
      <c r="I306" s="100">
        <v>1181</v>
      </c>
      <c r="J306" s="100">
        <v>1061</v>
      </c>
      <c r="K306" s="107">
        <v>63</v>
      </c>
      <c r="L306" s="92">
        <v>1173444.68</v>
      </c>
      <c r="M306" s="85">
        <v>0</v>
      </c>
      <c r="N306" s="85">
        <v>0</v>
      </c>
      <c r="O306" s="85">
        <v>0</v>
      </c>
      <c r="P306" s="58">
        <f t="shared" si="37"/>
        <v>1173444.68</v>
      </c>
      <c r="Q306" s="58">
        <f t="shared" si="38"/>
        <v>1105.979905749293</v>
      </c>
      <c r="R306" s="85">
        <v>18760.490000000002</v>
      </c>
      <c r="S306" s="86">
        <v>44561</v>
      </c>
    </row>
    <row r="307" spans="1:19" s="2" customFormat="1" ht="13.15" hidden="1" x14ac:dyDescent="0.3">
      <c r="A307" s="25"/>
      <c r="B307" s="181" t="s">
        <v>986</v>
      </c>
      <c r="C307" s="183"/>
      <c r="D307" s="125"/>
      <c r="E307" s="129"/>
      <c r="F307" s="125"/>
      <c r="G307" s="125"/>
      <c r="H307" s="125"/>
      <c r="I307" s="132">
        <f t="shared" ref="I307:P307" si="39">ROUND(SUM(I292:I302),2)</f>
        <v>87816.4</v>
      </c>
      <c r="J307" s="132">
        <f t="shared" si="39"/>
        <v>74140.2</v>
      </c>
      <c r="K307" s="29">
        <f t="shared" si="39"/>
        <v>3551</v>
      </c>
      <c r="L307" s="132">
        <f>ROUND(SUM(L292:L306),2)</f>
        <v>198058242.22</v>
      </c>
      <c r="M307" s="132">
        <f t="shared" si="39"/>
        <v>0</v>
      </c>
      <c r="N307" s="132">
        <f t="shared" si="39"/>
        <v>0</v>
      </c>
      <c r="O307" s="132">
        <f t="shared" si="39"/>
        <v>0</v>
      </c>
      <c r="P307" s="132">
        <f t="shared" si="39"/>
        <v>187126307.31999999</v>
      </c>
      <c r="Q307" s="132">
        <f t="shared" si="38"/>
        <v>2671.4015098421642</v>
      </c>
      <c r="R307" s="132"/>
      <c r="S307" s="125"/>
    </row>
    <row r="308" spans="1:19" s="2" customFormat="1" ht="13.15" hidden="1" x14ac:dyDescent="0.3">
      <c r="A308" s="25"/>
      <c r="B308" s="181" t="s">
        <v>46</v>
      </c>
      <c r="C308" s="183"/>
      <c r="D308" s="30"/>
      <c r="E308" s="30"/>
      <c r="F308" s="125"/>
      <c r="G308" s="125"/>
      <c r="H308" s="125"/>
      <c r="I308" s="132"/>
      <c r="J308" s="132"/>
      <c r="K308" s="29"/>
      <c r="L308" s="132"/>
      <c r="M308" s="26"/>
      <c r="N308" s="49"/>
      <c r="O308" s="49"/>
      <c r="P308" s="49"/>
      <c r="Q308" s="49"/>
      <c r="R308" s="132"/>
      <c r="S308" s="125"/>
    </row>
    <row r="309" spans="1:19" s="2" customFormat="1" ht="13.15" hidden="1" x14ac:dyDescent="0.3">
      <c r="A309" s="25">
        <v>84</v>
      </c>
      <c r="B309" s="40" t="s">
        <v>392</v>
      </c>
      <c r="C309" s="84">
        <v>1979</v>
      </c>
      <c r="D309" s="40"/>
      <c r="E309" s="40" t="s">
        <v>277</v>
      </c>
      <c r="F309" s="40" t="s">
        <v>978</v>
      </c>
      <c r="G309" s="84">
        <v>5</v>
      </c>
      <c r="H309" s="84">
        <v>4</v>
      </c>
      <c r="I309" s="85">
        <v>2661.8</v>
      </c>
      <c r="J309" s="85">
        <v>2661.8</v>
      </c>
      <c r="K309" s="89">
        <v>88.726666666666674</v>
      </c>
      <c r="L309" s="85">
        <v>17520657.25</v>
      </c>
      <c r="M309" s="85">
        <v>0</v>
      </c>
      <c r="N309" s="85">
        <v>0</v>
      </c>
      <c r="O309" s="85">
        <v>0</v>
      </c>
      <c r="P309" s="58">
        <f t="shared" ref="P309:P325" si="40">ROUND(L309-N309-O309,2)</f>
        <v>17520657.25</v>
      </c>
      <c r="Q309" s="58">
        <f t="shared" ref="Q309:Q325" si="41">L309/J309</f>
        <v>6582.2590915921555</v>
      </c>
      <c r="R309" s="92">
        <v>16342.37</v>
      </c>
      <c r="S309" s="86">
        <v>44561</v>
      </c>
    </row>
    <row r="310" spans="1:19" s="2" customFormat="1" ht="13.15" hidden="1" x14ac:dyDescent="0.3">
      <c r="A310" s="25">
        <v>85</v>
      </c>
      <c r="B310" s="40" t="s">
        <v>393</v>
      </c>
      <c r="C310" s="84">
        <v>1979</v>
      </c>
      <c r="D310" s="40"/>
      <c r="E310" s="40" t="s">
        <v>277</v>
      </c>
      <c r="F310" s="40" t="s">
        <v>978</v>
      </c>
      <c r="G310" s="84">
        <v>5</v>
      </c>
      <c r="H310" s="84">
        <v>4</v>
      </c>
      <c r="I310" s="85">
        <v>2662.1</v>
      </c>
      <c r="J310" s="85">
        <v>2662.1</v>
      </c>
      <c r="K310" s="89">
        <v>88.736666666666665</v>
      </c>
      <c r="L310" s="85">
        <v>6926991.2599999998</v>
      </c>
      <c r="M310" s="85">
        <v>0</v>
      </c>
      <c r="N310" s="85">
        <v>0</v>
      </c>
      <c r="O310" s="85">
        <v>0</v>
      </c>
      <c r="P310" s="58">
        <f t="shared" si="40"/>
        <v>6926991.2599999998</v>
      </c>
      <c r="Q310" s="58">
        <f t="shared" si="41"/>
        <v>2602.0777806994479</v>
      </c>
      <c r="R310" s="92">
        <v>16342.37</v>
      </c>
      <c r="S310" s="86">
        <v>44561</v>
      </c>
    </row>
    <row r="311" spans="1:19" s="2" customFormat="1" ht="13.15" hidden="1" x14ac:dyDescent="0.3">
      <c r="A311" s="25">
        <v>86</v>
      </c>
      <c r="B311" s="40" t="s">
        <v>423</v>
      </c>
      <c r="C311" s="84">
        <v>1980</v>
      </c>
      <c r="D311" s="40"/>
      <c r="E311" s="40" t="s">
        <v>277</v>
      </c>
      <c r="F311" s="40" t="s">
        <v>978</v>
      </c>
      <c r="G311" s="84">
        <v>5</v>
      </c>
      <c r="H311" s="84">
        <v>6</v>
      </c>
      <c r="I311" s="85">
        <v>4008.8</v>
      </c>
      <c r="J311" s="85">
        <v>4008.8</v>
      </c>
      <c r="K311" s="89">
        <v>133.62666666666667</v>
      </c>
      <c r="L311" s="85">
        <v>352698.23</v>
      </c>
      <c r="M311" s="85">
        <v>0</v>
      </c>
      <c r="N311" s="85">
        <v>0</v>
      </c>
      <c r="O311" s="85">
        <v>0</v>
      </c>
      <c r="P311" s="58">
        <f t="shared" si="40"/>
        <v>352698.23</v>
      </c>
      <c r="Q311" s="58">
        <f t="shared" si="41"/>
        <v>87.980999301536613</v>
      </c>
      <c r="R311" s="92">
        <v>16342.37</v>
      </c>
      <c r="S311" s="86">
        <v>44561</v>
      </c>
    </row>
    <row r="312" spans="1:19" s="2" customFormat="1" ht="13.15" hidden="1" x14ac:dyDescent="0.3">
      <c r="A312" s="25">
        <v>87</v>
      </c>
      <c r="B312" s="40" t="s">
        <v>424</v>
      </c>
      <c r="C312" s="84">
        <v>1980</v>
      </c>
      <c r="D312" s="40"/>
      <c r="E312" s="40" t="s">
        <v>277</v>
      </c>
      <c r="F312" s="40" t="s">
        <v>978</v>
      </c>
      <c r="G312" s="84">
        <v>5</v>
      </c>
      <c r="H312" s="84">
        <v>4</v>
      </c>
      <c r="I312" s="85">
        <v>2661.2</v>
      </c>
      <c r="J312" s="85">
        <v>2661.2</v>
      </c>
      <c r="K312" s="89">
        <v>88.706666666666663</v>
      </c>
      <c r="L312" s="85">
        <v>321329.26</v>
      </c>
      <c r="M312" s="85">
        <v>0</v>
      </c>
      <c r="N312" s="85">
        <v>0</v>
      </c>
      <c r="O312" s="85">
        <v>0</v>
      </c>
      <c r="P312" s="58">
        <f t="shared" si="40"/>
        <v>321329.26</v>
      </c>
      <c r="Q312" s="58">
        <f t="shared" si="41"/>
        <v>120.7460018036976</v>
      </c>
      <c r="R312" s="92">
        <v>16342.37</v>
      </c>
      <c r="S312" s="86">
        <v>44561</v>
      </c>
    </row>
    <row r="313" spans="1:19" s="2" customFormat="1" ht="13.15" hidden="1" x14ac:dyDescent="0.3">
      <c r="A313" s="25">
        <v>88</v>
      </c>
      <c r="B313" s="40" t="s">
        <v>425</v>
      </c>
      <c r="C313" s="84">
        <v>1980</v>
      </c>
      <c r="D313" s="40"/>
      <c r="E313" s="40" t="s">
        <v>277</v>
      </c>
      <c r="F313" s="40" t="s">
        <v>978</v>
      </c>
      <c r="G313" s="84">
        <v>5</v>
      </c>
      <c r="H313" s="84">
        <v>4</v>
      </c>
      <c r="I313" s="85">
        <v>2633.9</v>
      </c>
      <c r="J313" s="85">
        <v>2633.9</v>
      </c>
      <c r="K313" s="89">
        <v>87.796666666666667</v>
      </c>
      <c r="L313" s="85">
        <v>549766.05000000005</v>
      </c>
      <c r="M313" s="85">
        <v>0</v>
      </c>
      <c r="N313" s="85">
        <v>0</v>
      </c>
      <c r="O313" s="85">
        <v>0</v>
      </c>
      <c r="P313" s="58">
        <f t="shared" si="40"/>
        <v>549766.05000000005</v>
      </c>
      <c r="Q313" s="58">
        <f t="shared" si="41"/>
        <v>208.72700178442614</v>
      </c>
      <c r="R313" s="92">
        <v>16342.37</v>
      </c>
      <c r="S313" s="86">
        <v>44561</v>
      </c>
    </row>
    <row r="314" spans="1:19" s="2" customFormat="1" ht="13.15" hidden="1" x14ac:dyDescent="0.3">
      <c r="A314" s="25">
        <v>89</v>
      </c>
      <c r="B314" s="40" t="s">
        <v>426</v>
      </c>
      <c r="C314" s="84">
        <v>1980</v>
      </c>
      <c r="D314" s="40"/>
      <c r="E314" s="40" t="s">
        <v>277</v>
      </c>
      <c r="F314" s="40" t="s">
        <v>978</v>
      </c>
      <c r="G314" s="84">
        <v>5</v>
      </c>
      <c r="H314" s="84">
        <v>6</v>
      </c>
      <c r="I314" s="85">
        <v>2609.9</v>
      </c>
      <c r="J314" s="85">
        <v>2609.9</v>
      </c>
      <c r="K314" s="89">
        <v>86.99666666666667</v>
      </c>
      <c r="L314" s="85">
        <v>332443.84000000003</v>
      </c>
      <c r="M314" s="85">
        <v>0</v>
      </c>
      <c r="N314" s="85">
        <v>0</v>
      </c>
      <c r="O314" s="85">
        <v>0</v>
      </c>
      <c r="P314" s="58">
        <f t="shared" si="40"/>
        <v>332443.84000000003</v>
      </c>
      <c r="Q314" s="58">
        <f t="shared" si="41"/>
        <v>127.37799915705583</v>
      </c>
      <c r="R314" s="92">
        <v>16342.37</v>
      </c>
      <c r="S314" s="86">
        <v>44561</v>
      </c>
    </row>
    <row r="315" spans="1:19" s="2" customFormat="1" ht="13.15" hidden="1" x14ac:dyDescent="0.3">
      <c r="A315" s="25">
        <v>90</v>
      </c>
      <c r="B315" s="40" t="s">
        <v>427</v>
      </c>
      <c r="C315" s="84">
        <v>1980</v>
      </c>
      <c r="D315" s="40"/>
      <c r="E315" s="40" t="s">
        <v>277</v>
      </c>
      <c r="F315" s="40" t="s">
        <v>978</v>
      </c>
      <c r="G315" s="84">
        <v>5</v>
      </c>
      <c r="H315" s="84">
        <v>4</v>
      </c>
      <c r="I315" s="85">
        <v>4649.5</v>
      </c>
      <c r="J315" s="85">
        <v>4649.5</v>
      </c>
      <c r="K315" s="89">
        <v>154.98333333333332</v>
      </c>
      <c r="L315" s="85">
        <v>1153652.54</v>
      </c>
      <c r="M315" s="85">
        <v>0</v>
      </c>
      <c r="N315" s="85">
        <v>0</v>
      </c>
      <c r="O315" s="85">
        <v>0</v>
      </c>
      <c r="P315" s="58">
        <f t="shared" si="40"/>
        <v>1153652.54</v>
      </c>
      <c r="Q315" s="58">
        <f t="shared" si="41"/>
        <v>248.12400043015379</v>
      </c>
      <c r="R315" s="92">
        <v>16342.37</v>
      </c>
      <c r="S315" s="86">
        <v>44561</v>
      </c>
    </row>
    <row r="316" spans="1:19" s="2" customFormat="1" ht="13.15" hidden="1" x14ac:dyDescent="0.3">
      <c r="A316" s="25">
        <v>91</v>
      </c>
      <c r="B316" s="40" t="s">
        <v>428</v>
      </c>
      <c r="C316" s="84">
        <v>1980</v>
      </c>
      <c r="D316" s="40"/>
      <c r="E316" s="40" t="s">
        <v>277</v>
      </c>
      <c r="F316" s="40" t="s">
        <v>978</v>
      </c>
      <c r="G316" s="84">
        <v>5</v>
      </c>
      <c r="H316" s="84">
        <v>6</v>
      </c>
      <c r="I316" s="85">
        <v>4984.8</v>
      </c>
      <c r="J316" s="85">
        <v>4984.8</v>
      </c>
      <c r="K316" s="89">
        <v>166.16</v>
      </c>
      <c r="L316" s="85">
        <v>196386.17</v>
      </c>
      <c r="M316" s="85">
        <v>0</v>
      </c>
      <c r="N316" s="85">
        <v>0</v>
      </c>
      <c r="O316" s="85">
        <v>0</v>
      </c>
      <c r="P316" s="58">
        <f t="shared" si="40"/>
        <v>196386.17</v>
      </c>
      <c r="Q316" s="58">
        <f t="shared" si="41"/>
        <v>39.397000882683358</v>
      </c>
      <c r="R316" s="92">
        <v>16342.37</v>
      </c>
      <c r="S316" s="86">
        <v>44561</v>
      </c>
    </row>
    <row r="317" spans="1:19" s="2" customFormat="1" ht="13.15" hidden="1" x14ac:dyDescent="0.3">
      <c r="A317" s="25">
        <v>92</v>
      </c>
      <c r="B317" s="40" t="s">
        <v>429</v>
      </c>
      <c r="C317" s="84">
        <v>1980</v>
      </c>
      <c r="D317" s="40"/>
      <c r="E317" s="40" t="s">
        <v>277</v>
      </c>
      <c r="F317" s="40" t="s">
        <v>978</v>
      </c>
      <c r="G317" s="84">
        <v>5</v>
      </c>
      <c r="H317" s="84">
        <v>6</v>
      </c>
      <c r="I317" s="85">
        <v>5080.3</v>
      </c>
      <c r="J317" s="85">
        <v>5080.3</v>
      </c>
      <c r="K317" s="89">
        <v>169.34333333333333</v>
      </c>
      <c r="L317" s="85">
        <v>647118.44999999995</v>
      </c>
      <c r="M317" s="85">
        <v>0</v>
      </c>
      <c r="N317" s="85">
        <f>ROUND(L317*0.1,2)</f>
        <v>64711.85</v>
      </c>
      <c r="O317" s="85">
        <v>0</v>
      </c>
      <c r="P317" s="58">
        <f t="shared" si="40"/>
        <v>582406.6</v>
      </c>
      <c r="Q317" s="58">
        <f t="shared" si="41"/>
        <v>127.37799933074817</v>
      </c>
      <c r="R317" s="92">
        <v>16342.37</v>
      </c>
      <c r="S317" s="86">
        <v>44561</v>
      </c>
    </row>
    <row r="318" spans="1:19" s="2" customFormat="1" ht="13.15" hidden="1" x14ac:dyDescent="0.3">
      <c r="A318" s="25">
        <v>93</v>
      </c>
      <c r="B318" s="40" t="s">
        <v>430</v>
      </c>
      <c r="C318" s="84">
        <v>1980</v>
      </c>
      <c r="D318" s="40"/>
      <c r="E318" s="40" t="s">
        <v>277</v>
      </c>
      <c r="F318" s="40" t="s">
        <v>978</v>
      </c>
      <c r="G318" s="84">
        <v>5</v>
      </c>
      <c r="H318" s="84">
        <v>8</v>
      </c>
      <c r="I318" s="85">
        <v>6286</v>
      </c>
      <c r="J318" s="85">
        <v>6286</v>
      </c>
      <c r="K318" s="89">
        <v>209.53333333333333</v>
      </c>
      <c r="L318" s="85">
        <v>247649.54</v>
      </c>
      <c r="M318" s="85">
        <v>0</v>
      </c>
      <c r="N318" s="85">
        <v>0</v>
      </c>
      <c r="O318" s="85">
        <v>0</v>
      </c>
      <c r="P318" s="58">
        <f t="shared" si="40"/>
        <v>247649.54</v>
      </c>
      <c r="Q318" s="58">
        <f t="shared" si="41"/>
        <v>39.396999681832646</v>
      </c>
      <c r="R318" s="92">
        <v>16342.37</v>
      </c>
      <c r="S318" s="86">
        <v>44561</v>
      </c>
    </row>
    <row r="319" spans="1:19" s="2" customFormat="1" ht="13.15" hidden="1" x14ac:dyDescent="0.3">
      <c r="A319" s="25">
        <v>94</v>
      </c>
      <c r="B319" s="40" t="s">
        <v>431</v>
      </c>
      <c r="C319" s="84">
        <v>1980</v>
      </c>
      <c r="D319" s="40"/>
      <c r="E319" s="40" t="s">
        <v>277</v>
      </c>
      <c r="F319" s="40" t="s">
        <v>978</v>
      </c>
      <c r="G319" s="84">
        <v>5</v>
      </c>
      <c r="H319" s="84">
        <v>6</v>
      </c>
      <c r="I319" s="85">
        <v>4001.4</v>
      </c>
      <c r="J319" s="85">
        <v>4001.4</v>
      </c>
      <c r="K319" s="89">
        <v>133.38</v>
      </c>
      <c r="L319" s="85">
        <v>603311.09</v>
      </c>
      <c r="M319" s="85">
        <v>0</v>
      </c>
      <c r="N319" s="85">
        <v>0</v>
      </c>
      <c r="O319" s="85">
        <v>0</v>
      </c>
      <c r="P319" s="58">
        <f t="shared" si="40"/>
        <v>603311.09</v>
      </c>
      <c r="Q319" s="58">
        <f t="shared" si="41"/>
        <v>150.77500124956265</v>
      </c>
      <c r="R319" s="92">
        <v>16342.37</v>
      </c>
      <c r="S319" s="86">
        <v>44561</v>
      </c>
    </row>
    <row r="320" spans="1:19" s="2" customFormat="1" ht="13.15" hidden="1" x14ac:dyDescent="0.3">
      <c r="A320" s="25">
        <v>95</v>
      </c>
      <c r="B320" s="40" t="s">
        <v>432</v>
      </c>
      <c r="C320" s="84">
        <v>1980</v>
      </c>
      <c r="D320" s="40"/>
      <c r="E320" s="40" t="s">
        <v>277</v>
      </c>
      <c r="F320" s="40" t="s">
        <v>288</v>
      </c>
      <c r="G320" s="84">
        <v>2</v>
      </c>
      <c r="H320" s="84">
        <v>2</v>
      </c>
      <c r="I320" s="85">
        <v>952.2</v>
      </c>
      <c r="J320" s="85">
        <v>952.2</v>
      </c>
      <c r="K320" s="40">
        <v>64</v>
      </c>
      <c r="L320" s="85">
        <v>127969.01</v>
      </c>
      <c r="M320" s="85">
        <v>0</v>
      </c>
      <c r="N320" s="85">
        <v>0</v>
      </c>
      <c r="O320" s="85">
        <v>0</v>
      </c>
      <c r="P320" s="58">
        <f t="shared" si="40"/>
        <v>127969.01</v>
      </c>
      <c r="Q320" s="58">
        <f t="shared" si="41"/>
        <v>134.39299516908213</v>
      </c>
      <c r="R320" s="85">
        <v>19673.62</v>
      </c>
      <c r="S320" s="86">
        <v>44561</v>
      </c>
    </row>
    <row r="321" spans="1:19" s="2" customFormat="1" ht="13.15" hidden="1" x14ac:dyDescent="0.3">
      <c r="A321" s="25">
        <v>96</v>
      </c>
      <c r="B321" s="40" t="s">
        <v>433</v>
      </c>
      <c r="C321" s="84">
        <v>1980</v>
      </c>
      <c r="D321" s="40"/>
      <c r="E321" s="40" t="s">
        <v>277</v>
      </c>
      <c r="F321" s="40" t="s">
        <v>288</v>
      </c>
      <c r="G321" s="84">
        <v>2</v>
      </c>
      <c r="H321" s="84">
        <v>2</v>
      </c>
      <c r="I321" s="85">
        <v>932.8</v>
      </c>
      <c r="J321" s="85">
        <v>932.8</v>
      </c>
      <c r="K321" s="40">
        <v>67</v>
      </c>
      <c r="L321" s="85">
        <v>235638.81</v>
      </c>
      <c r="M321" s="85">
        <v>0</v>
      </c>
      <c r="N321" s="85">
        <v>0</v>
      </c>
      <c r="O321" s="85">
        <v>0</v>
      </c>
      <c r="P321" s="58">
        <f t="shared" si="40"/>
        <v>235638.81</v>
      </c>
      <c r="Q321" s="58">
        <f t="shared" si="41"/>
        <v>252.61450471698114</v>
      </c>
      <c r="R321" s="85">
        <v>19673.62</v>
      </c>
      <c r="S321" s="86">
        <v>44561</v>
      </c>
    </row>
    <row r="322" spans="1:19" s="2" customFormat="1" ht="13.15" hidden="1" x14ac:dyDescent="0.3">
      <c r="A322" s="25">
        <v>97</v>
      </c>
      <c r="B322" s="40" t="s">
        <v>434</v>
      </c>
      <c r="C322" s="84">
        <v>1980</v>
      </c>
      <c r="D322" s="40"/>
      <c r="E322" s="40" t="s">
        <v>277</v>
      </c>
      <c r="F322" s="40" t="s">
        <v>288</v>
      </c>
      <c r="G322" s="84">
        <v>2</v>
      </c>
      <c r="H322" s="84">
        <v>2</v>
      </c>
      <c r="I322" s="85">
        <v>954.7</v>
      </c>
      <c r="J322" s="85">
        <v>954.7</v>
      </c>
      <c r="K322" s="40">
        <v>62</v>
      </c>
      <c r="L322" s="85">
        <v>91211.56</v>
      </c>
      <c r="M322" s="85">
        <v>0</v>
      </c>
      <c r="N322" s="85">
        <v>0</v>
      </c>
      <c r="O322" s="85">
        <v>0</v>
      </c>
      <c r="P322" s="58">
        <f t="shared" si="40"/>
        <v>91211.56</v>
      </c>
      <c r="Q322" s="58">
        <f t="shared" si="41"/>
        <v>95.539499319157841</v>
      </c>
      <c r="R322" s="85">
        <v>19673.62</v>
      </c>
      <c r="S322" s="86">
        <v>44561</v>
      </c>
    </row>
    <row r="323" spans="1:19" s="2" customFormat="1" ht="13.15" hidden="1" x14ac:dyDescent="0.3">
      <c r="A323" s="25">
        <v>98</v>
      </c>
      <c r="B323" s="40" t="s">
        <v>435</v>
      </c>
      <c r="C323" s="84">
        <v>1985</v>
      </c>
      <c r="D323" s="40"/>
      <c r="E323" s="40" t="s">
        <v>277</v>
      </c>
      <c r="F323" s="40" t="s">
        <v>288</v>
      </c>
      <c r="G323" s="84">
        <v>2</v>
      </c>
      <c r="H323" s="84">
        <v>1</v>
      </c>
      <c r="I323" s="85">
        <v>391</v>
      </c>
      <c r="J323" s="85">
        <v>391</v>
      </c>
      <c r="K323" s="89">
        <v>13.033333333333333</v>
      </c>
      <c r="L323" s="85">
        <v>196709.75</v>
      </c>
      <c r="M323" s="85">
        <v>0</v>
      </c>
      <c r="N323" s="85">
        <v>0</v>
      </c>
      <c r="O323" s="85">
        <v>0</v>
      </c>
      <c r="P323" s="58">
        <f t="shared" si="40"/>
        <v>196709.75</v>
      </c>
      <c r="Q323" s="58">
        <f t="shared" si="41"/>
        <v>503.09398976982095</v>
      </c>
      <c r="R323" s="85">
        <v>19673.62</v>
      </c>
      <c r="S323" s="86">
        <v>44561</v>
      </c>
    </row>
    <row r="324" spans="1:19" s="2" customFormat="1" ht="13.15" hidden="1" x14ac:dyDescent="0.3">
      <c r="A324" s="25">
        <v>99</v>
      </c>
      <c r="B324" s="40" t="s">
        <v>436</v>
      </c>
      <c r="C324" s="84">
        <v>1992</v>
      </c>
      <c r="D324" s="40"/>
      <c r="E324" s="40" t="s">
        <v>277</v>
      </c>
      <c r="F324" s="40" t="s">
        <v>978</v>
      </c>
      <c r="G324" s="84">
        <v>5</v>
      </c>
      <c r="H324" s="84">
        <v>4</v>
      </c>
      <c r="I324" s="85">
        <v>2744.9</v>
      </c>
      <c r="J324" s="85">
        <v>2744.9</v>
      </c>
      <c r="K324" s="40">
        <v>139</v>
      </c>
      <c r="L324" s="85">
        <v>241499.05</v>
      </c>
      <c r="M324" s="85">
        <v>0</v>
      </c>
      <c r="N324" s="85">
        <v>0</v>
      </c>
      <c r="O324" s="85">
        <v>0</v>
      </c>
      <c r="P324" s="58">
        <f t="shared" si="40"/>
        <v>241499.05</v>
      </c>
      <c r="Q324" s="58">
        <f t="shared" si="41"/>
        <v>87.981001129367186</v>
      </c>
      <c r="R324" s="92">
        <v>16342.37</v>
      </c>
      <c r="S324" s="86">
        <v>44561</v>
      </c>
    </row>
    <row r="325" spans="1:19" s="113" customFormat="1" ht="15" hidden="1" customHeight="1" x14ac:dyDescent="0.3">
      <c r="A325" s="25">
        <v>100</v>
      </c>
      <c r="B325" s="90" t="s">
        <v>1163</v>
      </c>
      <c r="C325" s="99">
        <v>1995</v>
      </c>
      <c r="D325" s="51"/>
      <c r="E325" s="108" t="s">
        <v>277</v>
      </c>
      <c r="F325" s="40" t="s">
        <v>978</v>
      </c>
      <c r="G325" s="94">
        <v>9</v>
      </c>
      <c r="H325" s="94">
        <v>3</v>
      </c>
      <c r="I325" s="92">
        <v>5821.16</v>
      </c>
      <c r="J325" s="92">
        <v>5821.16</v>
      </c>
      <c r="K325" s="94">
        <v>316</v>
      </c>
      <c r="L325" s="92">
        <v>5657815.2699999996</v>
      </c>
      <c r="M325" s="85">
        <v>0</v>
      </c>
      <c r="N325" s="85">
        <v>0</v>
      </c>
      <c r="O325" s="85">
        <v>0</v>
      </c>
      <c r="P325" s="58">
        <f t="shared" si="40"/>
        <v>5657815.2699999996</v>
      </c>
      <c r="Q325" s="58">
        <f t="shared" si="41"/>
        <v>971.939488005827</v>
      </c>
      <c r="R325" s="85">
        <v>14905.85</v>
      </c>
      <c r="S325" s="86">
        <v>44561</v>
      </c>
    </row>
    <row r="326" spans="1:19" s="113" customFormat="1" ht="15" hidden="1" customHeight="1" x14ac:dyDescent="0.3">
      <c r="A326" s="25">
        <v>101</v>
      </c>
      <c r="B326" s="90" t="s">
        <v>1274</v>
      </c>
      <c r="C326" s="99">
        <v>2002</v>
      </c>
      <c r="D326" s="51">
        <v>0</v>
      </c>
      <c r="E326" s="108" t="s">
        <v>277</v>
      </c>
      <c r="F326" s="90" t="s">
        <v>1104</v>
      </c>
      <c r="G326" s="94">
        <v>5</v>
      </c>
      <c r="H326" s="94">
        <v>2</v>
      </c>
      <c r="I326" s="92">
        <v>2811.9</v>
      </c>
      <c r="J326" s="92">
        <v>2477.5</v>
      </c>
      <c r="K326" s="94">
        <v>104</v>
      </c>
      <c r="L326" s="92">
        <v>35436</v>
      </c>
      <c r="M326" s="92">
        <v>0</v>
      </c>
      <c r="N326" s="92">
        <v>0</v>
      </c>
      <c r="O326" s="92">
        <v>0</v>
      </c>
      <c r="P326" s="95">
        <f>ROUND(L326-N326-O326,2)</f>
        <v>35436</v>
      </c>
      <c r="Q326" s="95">
        <f>L326/J326</f>
        <v>14.303128153380424</v>
      </c>
      <c r="R326" s="92">
        <v>19673.62</v>
      </c>
      <c r="S326" s="96">
        <v>44561</v>
      </c>
    </row>
    <row r="327" spans="1:19" s="2" customFormat="1" ht="13.15" hidden="1" x14ac:dyDescent="0.3">
      <c r="A327" s="25">
        <v>102</v>
      </c>
      <c r="B327" s="40" t="s">
        <v>48</v>
      </c>
      <c r="C327" s="84">
        <v>1977</v>
      </c>
      <c r="D327" s="40"/>
      <c r="E327" s="40" t="s">
        <v>277</v>
      </c>
      <c r="F327" s="40" t="s">
        <v>288</v>
      </c>
      <c r="G327" s="84">
        <v>9</v>
      </c>
      <c r="H327" s="84">
        <v>2</v>
      </c>
      <c r="I327" s="85">
        <v>4025.5</v>
      </c>
      <c r="J327" s="85">
        <v>4025.5</v>
      </c>
      <c r="K327" s="40">
        <v>212</v>
      </c>
      <c r="L327" s="85">
        <v>17722344.25</v>
      </c>
      <c r="M327" s="85">
        <v>0</v>
      </c>
      <c r="N327" s="85">
        <v>0</v>
      </c>
      <c r="O327" s="85">
        <v>0</v>
      </c>
      <c r="P327" s="58">
        <f>ROUND(L327-N327-O327,2)</f>
        <v>17722344.25</v>
      </c>
      <c r="Q327" s="58">
        <f>L327/J327</f>
        <v>4402.5199975158366</v>
      </c>
      <c r="R327" s="85">
        <v>17657.14</v>
      </c>
      <c r="S327" s="86">
        <v>44561</v>
      </c>
    </row>
    <row r="328" spans="1:19" s="113" customFormat="1" ht="15" hidden="1" customHeight="1" x14ac:dyDescent="0.3">
      <c r="A328" s="25">
        <v>103</v>
      </c>
      <c r="B328" s="90" t="s">
        <v>395</v>
      </c>
      <c r="C328" s="93">
        <v>1979</v>
      </c>
      <c r="D328" s="90"/>
      <c r="E328" s="117" t="s">
        <v>277</v>
      </c>
      <c r="F328" s="90" t="s">
        <v>978</v>
      </c>
      <c r="G328" s="93">
        <v>5</v>
      </c>
      <c r="H328" s="93">
        <v>2</v>
      </c>
      <c r="I328" s="92">
        <v>1293.5</v>
      </c>
      <c r="J328" s="92">
        <v>1293.5</v>
      </c>
      <c r="K328" s="90">
        <v>92</v>
      </c>
      <c r="L328" s="92">
        <v>5873362.5300000003</v>
      </c>
      <c r="M328" s="85">
        <v>0</v>
      </c>
      <c r="N328" s="85">
        <v>0</v>
      </c>
      <c r="O328" s="85">
        <v>0</v>
      </c>
      <c r="P328" s="58">
        <f>ROUND(L328-N328-O328,2)</f>
        <v>5873362.5300000003</v>
      </c>
      <c r="Q328" s="58">
        <f>L328/J328</f>
        <v>4540.6745496714339</v>
      </c>
      <c r="R328" s="92">
        <v>16342.37</v>
      </c>
      <c r="S328" s="86">
        <v>44561</v>
      </c>
    </row>
    <row r="329" spans="1:19" s="113" customFormat="1" ht="15" hidden="1" customHeight="1" x14ac:dyDescent="0.3">
      <c r="A329" s="25">
        <v>104</v>
      </c>
      <c r="B329" s="90" t="s">
        <v>396</v>
      </c>
      <c r="C329" s="93">
        <v>1978</v>
      </c>
      <c r="D329" s="90"/>
      <c r="E329" s="117" t="s">
        <v>277</v>
      </c>
      <c r="F329" s="90" t="s">
        <v>288</v>
      </c>
      <c r="G329" s="93">
        <v>9</v>
      </c>
      <c r="H329" s="93">
        <v>1</v>
      </c>
      <c r="I329" s="92">
        <v>1863.4</v>
      </c>
      <c r="J329" s="92">
        <v>1863.4</v>
      </c>
      <c r="K329" s="90">
        <v>88</v>
      </c>
      <c r="L329" s="92">
        <v>9677115.5199999996</v>
      </c>
      <c r="M329" s="85">
        <v>0</v>
      </c>
      <c r="N329" s="85">
        <v>0</v>
      </c>
      <c r="O329" s="85">
        <v>0</v>
      </c>
      <c r="P329" s="58">
        <f>ROUND(L329-N329-O329,2)</f>
        <v>9677115.5199999996</v>
      </c>
      <c r="Q329" s="58">
        <f>L329/J329</f>
        <v>5193.2572287216908</v>
      </c>
      <c r="R329" s="92">
        <v>17657.14</v>
      </c>
      <c r="S329" s="86">
        <v>44561</v>
      </c>
    </row>
    <row r="330" spans="1:19" s="113" customFormat="1" ht="15" hidden="1" customHeight="1" x14ac:dyDescent="0.3">
      <c r="A330" s="25">
        <v>105</v>
      </c>
      <c r="B330" s="40" t="s">
        <v>131</v>
      </c>
      <c r="C330" s="59">
        <v>1974</v>
      </c>
      <c r="D330" s="55"/>
      <c r="E330" s="55" t="s">
        <v>277</v>
      </c>
      <c r="F330" s="40" t="s">
        <v>978</v>
      </c>
      <c r="G330" s="55">
        <v>5</v>
      </c>
      <c r="H330" s="55">
        <v>6</v>
      </c>
      <c r="I330" s="56">
        <v>3819</v>
      </c>
      <c r="J330" s="56">
        <v>3760</v>
      </c>
      <c r="K330" s="57">
        <v>235</v>
      </c>
      <c r="L330" s="85">
        <v>1389763.5</v>
      </c>
      <c r="M330" s="85">
        <v>0</v>
      </c>
      <c r="N330" s="85">
        <v>0</v>
      </c>
      <c r="O330" s="85">
        <v>0</v>
      </c>
      <c r="P330" s="58">
        <f t="shared" ref="P330" si="42">ROUND(L330-N330-O330,2)</f>
        <v>1389763.5</v>
      </c>
      <c r="Q330" s="58">
        <f t="shared" ref="Q330" si="43">L330/J330</f>
        <v>369.61795212765958</v>
      </c>
      <c r="R330" s="85">
        <v>16342.37</v>
      </c>
      <c r="S330" s="86">
        <v>44561</v>
      </c>
    </row>
    <row r="331" spans="1:19" s="113" customFormat="1" ht="15" hidden="1" customHeight="1" x14ac:dyDescent="0.3">
      <c r="A331" s="25">
        <v>106</v>
      </c>
      <c r="B331" s="90" t="s">
        <v>1254</v>
      </c>
      <c r="C331" s="98">
        <v>1976</v>
      </c>
      <c r="D331" s="94"/>
      <c r="E331" s="108" t="s">
        <v>277</v>
      </c>
      <c r="F331" s="90" t="s">
        <v>978</v>
      </c>
      <c r="G331" s="94">
        <v>5</v>
      </c>
      <c r="H331" s="94">
        <v>2</v>
      </c>
      <c r="I331" s="100">
        <v>1922.3</v>
      </c>
      <c r="J331" s="100">
        <v>1760.2</v>
      </c>
      <c r="K331" s="101">
        <v>81</v>
      </c>
      <c r="L331" s="92">
        <v>1621152.41</v>
      </c>
      <c r="M331" s="85">
        <v>0</v>
      </c>
      <c r="N331" s="85">
        <v>0</v>
      </c>
      <c r="O331" s="85">
        <v>0</v>
      </c>
      <c r="P331" s="58">
        <f t="shared" ref="P331:P337" si="44">ROUND(L331-N331-O331,2)</f>
        <v>1621152.41</v>
      </c>
      <c r="Q331" s="58">
        <f t="shared" ref="Q331:Q337" si="45">L331/J331</f>
        <v>921.00466424269962</v>
      </c>
      <c r="R331" s="92">
        <v>16342.37</v>
      </c>
      <c r="S331" s="86">
        <v>44561</v>
      </c>
    </row>
    <row r="332" spans="1:19" s="2" customFormat="1" ht="13.15" hidden="1" x14ac:dyDescent="0.3">
      <c r="A332" s="25">
        <v>107</v>
      </c>
      <c r="B332" s="40" t="s">
        <v>1164</v>
      </c>
      <c r="C332" s="59">
        <v>1975</v>
      </c>
      <c r="D332" s="55"/>
      <c r="E332" s="55" t="s">
        <v>277</v>
      </c>
      <c r="F332" s="40" t="s">
        <v>978</v>
      </c>
      <c r="G332" s="55">
        <v>5</v>
      </c>
      <c r="H332" s="55">
        <v>4</v>
      </c>
      <c r="I332" s="56">
        <v>3147.7</v>
      </c>
      <c r="J332" s="56">
        <v>3147.7</v>
      </c>
      <c r="K332" s="57">
        <v>170</v>
      </c>
      <c r="L332" s="85">
        <v>1550641.52</v>
      </c>
      <c r="M332" s="85">
        <v>0</v>
      </c>
      <c r="N332" s="85">
        <v>0</v>
      </c>
      <c r="O332" s="85">
        <v>0</v>
      </c>
      <c r="P332" s="58">
        <f t="shared" si="44"/>
        <v>1550641.52</v>
      </c>
      <c r="Q332" s="58">
        <f t="shared" si="45"/>
        <v>492.62684499793505</v>
      </c>
      <c r="R332" s="92">
        <v>16342.37</v>
      </c>
      <c r="S332" s="86">
        <v>44561</v>
      </c>
    </row>
    <row r="333" spans="1:19" s="2" customFormat="1" ht="13.15" hidden="1" x14ac:dyDescent="0.3">
      <c r="A333" s="25">
        <v>108</v>
      </c>
      <c r="B333" s="40" t="s">
        <v>132</v>
      </c>
      <c r="C333" s="59">
        <v>1976</v>
      </c>
      <c r="D333" s="55"/>
      <c r="E333" s="55" t="s">
        <v>277</v>
      </c>
      <c r="F333" s="40" t="s">
        <v>978</v>
      </c>
      <c r="G333" s="55">
        <v>5</v>
      </c>
      <c r="H333" s="55">
        <v>8</v>
      </c>
      <c r="I333" s="56">
        <v>6558.1</v>
      </c>
      <c r="J333" s="56">
        <v>6558.1</v>
      </c>
      <c r="K333" s="57">
        <v>273</v>
      </c>
      <c r="L333" s="85">
        <v>5319410.71</v>
      </c>
      <c r="M333" s="85">
        <v>0</v>
      </c>
      <c r="N333" s="85">
        <v>0</v>
      </c>
      <c r="O333" s="85">
        <v>0</v>
      </c>
      <c r="P333" s="58">
        <f t="shared" si="44"/>
        <v>5319410.71</v>
      </c>
      <c r="Q333" s="58">
        <f t="shared" si="45"/>
        <v>811.12070721702923</v>
      </c>
      <c r="R333" s="85">
        <v>16342.37</v>
      </c>
      <c r="S333" s="86">
        <v>44561</v>
      </c>
    </row>
    <row r="334" spans="1:19" s="2" customFormat="1" ht="13.15" hidden="1" x14ac:dyDescent="0.3">
      <c r="A334" s="25">
        <v>109</v>
      </c>
      <c r="B334" s="40" t="s">
        <v>148</v>
      </c>
      <c r="C334" s="84">
        <v>1979</v>
      </c>
      <c r="D334" s="40"/>
      <c r="E334" s="40" t="s">
        <v>277</v>
      </c>
      <c r="F334" s="40" t="s">
        <v>978</v>
      </c>
      <c r="G334" s="84">
        <v>5</v>
      </c>
      <c r="H334" s="84">
        <v>6</v>
      </c>
      <c r="I334" s="85">
        <v>5133.3</v>
      </c>
      <c r="J334" s="85">
        <v>5133.3</v>
      </c>
      <c r="K334" s="40">
        <v>242</v>
      </c>
      <c r="L334" s="85">
        <v>22200997.199999999</v>
      </c>
      <c r="M334" s="85">
        <v>0</v>
      </c>
      <c r="N334" s="85">
        <f>ROUND(L334*0.1,2)</f>
        <v>2220099.7200000002</v>
      </c>
      <c r="O334" s="85">
        <v>0</v>
      </c>
      <c r="P334" s="58">
        <f t="shared" si="44"/>
        <v>19980897.48</v>
      </c>
      <c r="Q334" s="58">
        <f t="shared" si="45"/>
        <v>4324.8976681666763</v>
      </c>
      <c r="R334" s="92">
        <v>16342.37</v>
      </c>
      <c r="S334" s="86">
        <v>44561</v>
      </c>
    </row>
    <row r="335" spans="1:19" s="2" customFormat="1" ht="13.15" hidden="1" x14ac:dyDescent="0.3">
      <c r="A335" s="25">
        <v>110</v>
      </c>
      <c r="B335" s="40" t="s">
        <v>201</v>
      </c>
      <c r="C335" s="84">
        <v>1979</v>
      </c>
      <c r="D335" s="40"/>
      <c r="E335" s="40" t="s">
        <v>277</v>
      </c>
      <c r="F335" s="40" t="s">
        <v>288</v>
      </c>
      <c r="G335" s="84">
        <v>9</v>
      </c>
      <c r="H335" s="84">
        <v>2</v>
      </c>
      <c r="I335" s="85">
        <v>4481.3</v>
      </c>
      <c r="J335" s="85">
        <v>4481.3</v>
      </c>
      <c r="K335" s="40">
        <v>368</v>
      </c>
      <c r="L335" s="85">
        <v>19876490.23</v>
      </c>
      <c r="M335" s="85">
        <v>0</v>
      </c>
      <c r="N335" s="85">
        <v>0</v>
      </c>
      <c r="O335" s="85">
        <v>0</v>
      </c>
      <c r="P335" s="58">
        <f t="shared" si="44"/>
        <v>19876490.23</v>
      </c>
      <c r="Q335" s="58">
        <f t="shared" si="45"/>
        <v>4435.4295025996917</v>
      </c>
      <c r="R335" s="85">
        <v>17657.14</v>
      </c>
      <c r="S335" s="86">
        <v>44561</v>
      </c>
    </row>
    <row r="336" spans="1:19" s="113" customFormat="1" ht="15" hidden="1" customHeight="1" x14ac:dyDescent="0.3">
      <c r="A336" s="25">
        <v>111</v>
      </c>
      <c r="B336" s="90" t="s">
        <v>1036</v>
      </c>
      <c r="C336" s="98">
        <v>1976</v>
      </c>
      <c r="D336" s="94"/>
      <c r="E336" s="108" t="s">
        <v>277</v>
      </c>
      <c r="F336" s="90" t="s">
        <v>978</v>
      </c>
      <c r="G336" s="94">
        <v>5</v>
      </c>
      <c r="H336" s="94">
        <v>6</v>
      </c>
      <c r="I336" s="100">
        <v>5122.8999999999996</v>
      </c>
      <c r="J336" s="100">
        <v>5122.8999999999996</v>
      </c>
      <c r="K336" s="101">
        <v>240</v>
      </c>
      <c r="L336" s="92">
        <v>14173524.43</v>
      </c>
      <c r="M336" s="85">
        <v>0</v>
      </c>
      <c r="N336" s="85">
        <v>0</v>
      </c>
      <c r="O336" s="85">
        <v>0</v>
      </c>
      <c r="P336" s="58">
        <f t="shared" si="44"/>
        <v>14173524.43</v>
      </c>
      <c r="Q336" s="58">
        <f t="shared" si="45"/>
        <v>2766.6994143941911</v>
      </c>
      <c r="R336" s="92">
        <v>16342.37</v>
      </c>
      <c r="S336" s="86">
        <v>44561</v>
      </c>
    </row>
    <row r="337" spans="1:19" s="2" customFormat="1" ht="13.15" hidden="1" x14ac:dyDescent="0.3">
      <c r="A337" s="25">
        <v>112</v>
      </c>
      <c r="B337" s="40" t="s">
        <v>150</v>
      </c>
      <c r="C337" s="84">
        <v>1974</v>
      </c>
      <c r="D337" s="40"/>
      <c r="E337" s="40" t="s">
        <v>277</v>
      </c>
      <c r="F337" s="40" t="s">
        <v>978</v>
      </c>
      <c r="G337" s="84">
        <v>5</v>
      </c>
      <c r="H337" s="84">
        <v>4</v>
      </c>
      <c r="I337" s="85">
        <v>3133.1</v>
      </c>
      <c r="J337" s="85">
        <v>3133.1</v>
      </c>
      <c r="K337" s="40">
        <v>199</v>
      </c>
      <c r="L337" s="85">
        <v>15109260.380000001</v>
      </c>
      <c r="M337" s="85">
        <v>0</v>
      </c>
      <c r="N337" s="85">
        <v>0</v>
      </c>
      <c r="O337" s="85">
        <v>0</v>
      </c>
      <c r="P337" s="58">
        <f t="shared" si="44"/>
        <v>15109260.380000001</v>
      </c>
      <c r="Q337" s="58">
        <f t="shared" si="45"/>
        <v>4822.4634962178043</v>
      </c>
      <c r="R337" s="92">
        <v>16342.37</v>
      </c>
      <c r="S337" s="86">
        <v>44561</v>
      </c>
    </row>
    <row r="338" spans="1:19" s="113" customFormat="1" ht="15" hidden="1" customHeight="1" x14ac:dyDescent="0.3">
      <c r="A338" s="25">
        <v>113</v>
      </c>
      <c r="B338" s="90" t="s">
        <v>1261</v>
      </c>
      <c r="C338" s="98">
        <v>1974</v>
      </c>
      <c r="D338" s="94"/>
      <c r="E338" s="53" t="s">
        <v>277</v>
      </c>
      <c r="F338" s="90" t="s">
        <v>978</v>
      </c>
      <c r="G338" s="94">
        <v>5</v>
      </c>
      <c r="H338" s="94">
        <v>4</v>
      </c>
      <c r="I338" s="100">
        <v>3477.1</v>
      </c>
      <c r="J338" s="100">
        <v>3477.1</v>
      </c>
      <c r="K338" s="107">
        <v>213</v>
      </c>
      <c r="L338" s="92">
        <v>1464095.09</v>
      </c>
      <c r="M338" s="92">
        <v>0</v>
      </c>
      <c r="N338" s="92">
        <v>0</v>
      </c>
      <c r="O338" s="92">
        <v>0</v>
      </c>
      <c r="P338" s="58">
        <f t="shared" ref="P338:P339" si="46">ROUND(L338-N338-O338,2)</f>
        <v>1464095.09</v>
      </c>
      <c r="Q338" s="58">
        <f t="shared" ref="Q338:Q339" si="47">L338/J338</f>
        <v>421.06786977653798</v>
      </c>
      <c r="R338" s="92">
        <v>16342.37</v>
      </c>
      <c r="S338" s="86">
        <v>44561</v>
      </c>
    </row>
    <row r="339" spans="1:19" s="113" customFormat="1" ht="15" hidden="1" customHeight="1" x14ac:dyDescent="0.3">
      <c r="A339" s="25">
        <v>114</v>
      </c>
      <c r="B339" s="90" t="s">
        <v>1165</v>
      </c>
      <c r="C339" s="98">
        <v>1974</v>
      </c>
      <c r="D339" s="94"/>
      <c r="E339" s="53" t="s">
        <v>277</v>
      </c>
      <c r="F339" s="90" t="s">
        <v>978</v>
      </c>
      <c r="G339" s="94">
        <v>5</v>
      </c>
      <c r="H339" s="94">
        <v>6</v>
      </c>
      <c r="I339" s="100">
        <v>3857.6</v>
      </c>
      <c r="J339" s="100">
        <v>3857.6</v>
      </c>
      <c r="K339" s="107">
        <v>240</v>
      </c>
      <c r="L339" s="92">
        <v>1200328.5</v>
      </c>
      <c r="M339" s="85">
        <v>0</v>
      </c>
      <c r="N339" s="85">
        <v>0</v>
      </c>
      <c r="O339" s="85">
        <v>0</v>
      </c>
      <c r="P339" s="58">
        <f t="shared" si="46"/>
        <v>1200328.5</v>
      </c>
      <c r="Q339" s="58">
        <f t="shared" si="47"/>
        <v>311.15939962671092</v>
      </c>
      <c r="R339" s="92">
        <v>16342.37</v>
      </c>
      <c r="S339" s="86">
        <v>44561</v>
      </c>
    </row>
    <row r="340" spans="1:19" s="113" customFormat="1" ht="15" hidden="1" customHeight="1" x14ac:dyDescent="0.3">
      <c r="A340" s="25">
        <v>115</v>
      </c>
      <c r="B340" s="40" t="s">
        <v>397</v>
      </c>
      <c r="C340" s="93">
        <v>1977</v>
      </c>
      <c r="D340" s="90"/>
      <c r="E340" s="117" t="s">
        <v>277</v>
      </c>
      <c r="F340" s="90" t="s">
        <v>978</v>
      </c>
      <c r="G340" s="93">
        <v>5</v>
      </c>
      <c r="H340" s="93">
        <v>3</v>
      </c>
      <c r="I340" s="92">
        <v>1902</v>
      </c>
      <c r="J340" s="92">
        <v>1902</v>
      </c>
      <c r="K340" s="90">
        <v>131</v>
      </c>
      <c r="L340" s="92">
        <v>17373863.120000001</v>
      </c>
      <c r="M340" s="85">
        <v>0</v>
      </c>
      <c r="N340" s="85">
        <v>0</v>
      </c>
      <c r="O340" s="85">
        <v>0</v>
      </c>
      <c r="P340" s="58">
        <f t="shared" ref="P340:P348" si="48">ROUND(L340-N340-O340,2)</f>
        <v>17373863.120000001</v>
      </c>
      <c r="Q340" s="58">
        <f t="shared" ref="Q340:Q348" si="49">L340/J340</f>
        <v>9134.5231966351221</v>
      </c>
      <c r="R340" s="92">
        <v>16342.37</v>
      </c>
      <c r="S340" s="86">
        <v>44561</v>
      </c>
    </row>
    <row r="341" spans="1:19" s="113" customFormat="1" ht="14.45" hidden="1" x14ac:dyDescent="0.3">
      <c r="A341" s="25">
        <v>116</v>
      </c>
      <c r="B341" s="40" t="s">
        <v>178</v>
      </c>
      <c r="C341" s="84">
        <v>1974</v>
      </c>
      <c r="D341" s="40"/>
      <c r="E341" s="40" t="s">
        <v>277</v>
      </c>
      <c r="F341" s="40" t="s">
        <v>978</v>
      </c>
      <c r="G341" s="84">
        <v>5</v>
      </c>
      <c r="H341" s="84">
        <v>6</v>
      </c>
      <c r="I341" s="85">
        <v>5005.8</v>
      </c>
      <c r="J341" s="85">
        <v>5005.8</v>
      </c>
      <c r="K341" s="40">
        <v>203</v>
      </c>
      <c r="L341" s="85">
        <v>18509347.73</v>
      </c>
      <c r="M341" s="85">
        <v>0</v>
      </c>
      <c r="N341" s="85">
        <v>0</v>
      </c>
      <c r="O341" s="85">
        <v>0</v>
      </c>
      <c r="P341" s="58">
        <f t="shared" si="48"/>
        <v>18509347.73</v>
      </c>
      <c r="Q341" s="58">
        <f t="shared" si="49"/>
        <v>3697.5803527907628</v>
      </c>
      <c r="R341" s="92">
        <v>16342.37</v>
      </c>
      <c r="S341" s="86">
        <v>44561</v>
      </c>
    </row>
    <row r="342" spans="1:19" s="113" customFormat="1" ht="14.45" hidden="1" x14ac:dyDescent="0.3">
      <c r="A342" s="25">
        <v>117</v>
      </c>
      <c r="B342" s="40" t="s">
        <v>135</v>
      </c>
      <c r="C342" s="59">
        <v>1973</v>
      </c>
      <c r="D342" s="55"/>
      <c r="E342" s="55" t="s">
        <v>277</v>
      </c>
      <c r="F342" s="40" t="s">
        <v>978</v>
      </c>
      <c r="G342" s="55">
        <v>5</v>
      </c>
      <c r="H342" s="55">
        <v>6</v>
      </c>
      <c r="I342" s="56">
        <v>3813.6</v>
      </c>
      <c r="J342" s="56">
        <v>3813.6</v>
      </c>
      <c r="K342" s="57">
        <v>236</v>
      </c>
      <c r="L342" s="85">
        <v>9109012.4199999999</v>
      </c>
      <c r="M342" s="85">
        <v>0</v>
      </c>
      <c r="N342" s="85">
        <v>0</v>
      </c>
      <c r="O342" s="85">
        <v>0</v>
      </c>
      <c r="P342" s="58">
        <f t="shared" si="48"/>
        <v>9109012.4199999999</v>
      </c>
      <c r="Q342" s="58">
        <f t="shared" si="49"/>
        <v>2388.5600010488779</v>
      </c>
      <c r="R342" s="92">
        <v>14502.54</v>
      </c>
      <c r="S342" s="86">
        <v>44561</v>
      </c>
    </row>
    <row r="343" spans="1:19" s="113" customFormat="1" ht="14.45" hidden="1" x14ac:dyDescent="0.3">
      <c r="A343" s="25">
        <v>118</v>
      </c>
      <c r="B343" s="40" t="s">
        <v>205</v>
      </c>
      <c r="C343" s="84">
        <v>1973</v>
      </c>
      <c r="D343" s="40"/>
      <c r="E343" s="40" t="s">
        <v>277</v>
      </c>
      <c r="F343" s="40" t="s">
        <v>978</v>
      </c>
      <c r="G343" s="84">
        <v>5</v>
      </c>
      <c r="H343" s="84">
        <v>6</v>
      </c>
      <c r="I343" s="85">
        <v>3940.9</v>
      </c>
      <c r="J343" s="85">
        <v>3940.9</v>
      </c>
      <c r="K343" s="40">
        <v>337</v>
      </c>
      <c r="L343" s="85">
        <v>7082884.4699999997</v>
      </c>
      <c r="M343" s="85">
        <v>0</v>
      </c>
      <c r="N343" s="85">
        <f>ROUND(L343*0.1,2)</f>
        <v>708288.45</v>
      </c>
      <c r="O343" s="85">
        <v>0</v>
      </c>
      <c r="P343" s="58">
        <f t="shared" si="48"/>
        <v>6374596.0199999996</v>
      </c>
      <c r="Q343" s="58">
        <f t="shared" si="49"/>
        <v>1797.275868456444</v>
      </c>
      <c r="R343" s="92">
        <v>16342.37</v>
      </c>
      <c r="S343" s="86">
        <v>44561</v>
      </c>
    </row>
    <row r="344" spans="1:19" s="113" customFormat="1" ht="14.45" hidden="1" x14ac:dyDescent="0.3">
      <c r="A344" s="25">
        <v>119</v>
      </c>
      <c r="B344" s="40" t="s">
        <v>95</v>
      </c>
      <c r="C344" s="84">
        <v>1974</v>
      </c>
      <c r="D344" s="40"/>
      <c r="E344" s="40" t="s">
        <v>277</v>
      </c>
      <c r="F344" s="40" t="s">
        <v>978</v>
      </c>
      <c r="G344" s="84">
        <v>5</v>
      </c>
      <c r="H344" s="84">
        <v>4</v>
      </c>
      <c r="I344" s="85">
        <v>3482.4</v>
      </c>
      <c r="J344" s="85">
        <v>3482.4</v>
      </c>
      <c r="K344" s="40">
        <v>158</v>
      </c>
      <c r="L344" s="85">
        <v>9323033.4700000007</v>
      </c>
      <c r="M344" s="85">
        <v>0</v>
      </c>
      <c r="N344" s="85">
        <v>0</v>
      </c>
      <c r="O344" s="85">
        <v>0</v>
      </c>
      <c r="P344" s="58">
        <f t="shared" si="48"/>
        <v>9323033.4700000007</v>
      </c>
      <c r="Q344" s="58">
        <f t="shared" si="49"/>
        <v>2677.1862709625548</v>
      </c>
      <c r="R344" s="92">
        <v>16342.37</v>
      </c>
      <c r="S344" s="86">
        <v>44561</v>
      </c>
    </row>
    <row r="345" spans="1:19" s="113" customFormat="1" ht="14.45" hidden="1" x14ac:dyDescent="0.3">
      <c r="A345" s="25">
        <v>120</v>
      </c>
      <c r="B345" s="40" t="s">
        <v>155</v>
      </c>
      <c r="C345" s="84">
        <v>1974</v>
      </c>
      <c r="D345" s="40"/>
      <c r="E345" s="40" t="s">
        <v>277</v>
      </c>
      <c r="F345" s="40" t="s">
        <v>978</v>
      </c>
      <c r="G345" s="84">
        <v>5</v>
      </c>
      <c r="H345" s="84">
        <v>4</v>
      </c>
      <c r="I345" s="85">
        <v>3114.7</v>
      </c>
      <c r="J345" s="85">
        <v>3114.7</v>
      </c>
      <c r="K345" s="40">
        <v>170</v>
      </c>
      <c r="L345" s="85">
        <v>11516853.52</v>
      </c>
      <c r="M345" s="85">
        <v>0</v>
      </c>
      <c r="N345" s="85">
        <v>0</v>
      </c>
      <c r="O345" s="85">
        <v>0</v>
      </c>
      <c r="P345" s="58">
        <f t="shared" si="48"/>
        <v>11516853.52</v>
      </c>
      <c r="Q345" s="58">
        <f t="shared" si="49"/>
        <v>3697.5803512376797</v>
      </c>
      <c r="R345" s="92">
        <v>16342.37</v>
      </c>
      <c r="S345" s="86">
        <v>44561</v>
      </c>
    </row>
    <row r="346" spans="1:19" s="113" customFormat="1" ht="14.45" hidden="1" x14ac:dyDescent="0.3">
      <c r="A346" s="25">
        <v>121</v>
      </c>
      <c r="B346" s="40" t="s">
        <v>398</v>
      </c>
      <c r="C346" s="84">
        <v>1978</v>
      </c>
      <c r="D346" s="40"/>
      <c r="E346" s="40" t="s">
        <v>277</v>
      </c>
      <c r="F346" s="40" t="s">
        <v>978</v>
      </c>
      <c r="G346" s="84">
        <v>5</v>
      </c>
      <c r="H346" s="84">
        <v>4</v>
      </c>
      <c r="I346" s="85">
        <v>3514.7</v>
      </c>
      <c r="J346" s="85">
        <v>3514.7</v>
      </c>
      <c r="K346" s="89">
        <v>117.15666666666667</v>
      </c>
      <c r="L346" s="85">
        <v>27778579.530000001</v>
      </c>
      <c r="M346" s="85">
        <v>0</v>
      </c>
      <c r="N346" s="85">
        <v>0</v>
      </c>
      <c r="O346" s="85">
        <v>0</v>
      </c>
      <c r="P346" s="58">
        <f t="shared" si="48"/>
        <v>27778579.530000001</v>
      </c>
      <c r="Q346" s="58">
        <f t="shared" si="49"/>
        <v>7903.5421316186312</v>
      </c>
      <c r="R346" s="92">
        <v>16342.37</v>
      </c>
      <c r="S346" s="86">
        <v>44561</v>
      </c>
    </row>
    <row r="347" spans="1:19" s="113" customFormat="1" ht="14.45" hidden="1" x14ac:dyDescent="0.3">
      <c r="A347" s="25">
        <v>122</v>
      </c>
      <c r="B347" s="40" t="s">
        <v>399</v>
      </c>
      <c r="C347" s="84">
        <v>1978</v>
      </c>
      <c r="D347" s="40"/>
      <c r="E347" s="40" t="s">
        <v>277</v>
      </c>
      <c r="F347" s="40" t="s">
        <v>978</v>
      </c>
      <c r="G347" s="84">
        <v>5</v>
      </c>
      <c r="H347" s="84">
        <v>4</v>
      </c>
      <c r="I347" s="85">
        <v>3597.1</v>
      </c>
      <c r="J347" s="85">
        <v>3537.1</v>
      </c>
      <c r="K347" s="89">
        <v>117.90333333333334</v>
      </c>
      <c r="L347" s="85">
        <v>27955618.859999999</v>
      </c>
      <c r="M347" s="85">
        <v>0</v>
      </c>
      <c r="N347" s="85">
        <v>0</v>
      </c>
      <c r="O347" s="85">
        <v>0</v>
      </c>
      <c r="P347" s="58">
        <f t="shared" si="48"/>
        <v>27955618.859999999</v>
      </c>
      <c r="Q347" s="58">
        <f t="shared" si="49"/>
        <v>7903.5421277317573</v>
      </c>
      <c r="R347" s="92">
        <v>16342.37</v>
      </c>
      <c r="S347" s="86">
        <v>44561</v>
      </c>
    </row>
    <row r="348" spans="1:19" s="113" customFormat="1" ht="14.45" hidden="1" x14ac:dyDescent="0.3">
      <c r="A348" s="25">
        <v>123</v>
      </c>
      <c r="B348" s="40" t="s">
        <v>400</v>
      </c>
      <c r="C348" s="84">
        <v>1979</v>
      </c>
      <c r="D348" s="40"/>
      <c r="E348" s="40" t="s">
        <v>277</v>
      </c>
      <c r="F348" s="40" t="s">
        <v>978</v>
      </c>
      <c r="G348" s="84">
        <v>5</v>
      </c>
      <c r="H348" s="84">
        <v>6</v>
      </c>
      <c r="I348" s="85">
        <v>4006.2</v>
      </c>
      <c r="J348" s="85">
        <v>4006.2</v>
      </c>
      <c r="K348" s="89">
        <v>133.54</v>
      </c>
      <c r="L348" s="85">
        <v>25387659.780000001</v>
      </c>
      <c r="M348" s="85">
        <v>0</v>
      </c>
      <c r="N348" s="85">
        <v>0</v>
      </c>
      <c r="O348" s="85">
        <v>0</v>
      </c>
      <c r="P348" s="58">
        <f t="shared" si="48"/>
        <v>25387659.780000001</v>
      </c>
      <c r="Q348" s="58">
        <f t="shared" si="49"/>
        <v>6337.0924516998657</v>
      </c>
      <c r="R348" s="92">
        <v>16342.37</v>
      </c>
      <c r="S348" s="86">
        <v>44561</v>
      </c>
    </row>
    <row r="349" spans="1:19" s="113" customFormat="1" ht="14.45" hidden="1" x14ac:dyDescent="0.3">
      <c r="A349" s="25">
        <v>124</v>
      </c>
      <c r="B349" s="40" t="s">
        <v>1260</v>
      </c>
      <c r="C349" s="110">
        <v>1975</v>
      </c>
      <c r="D349" s="90"/>
      <c r="E349" s="99" t="s">
        <v>277</v>
      </c>
      <c r="F349" s="90" t="s">
        <v>978</v>
      </c>
      <c r="G349" s="90">
        <v>2</v>
      </c>
      <c r="H349" s="90">
        <v>3</v>
      </c>
      <c r="I349" s="106">
        <v>925.5</v>
      </c>
      <c r="J349" s="106">
        <v>925.5</v>
      </c>
      <c r="K349" s="111">
        <v>72</v>
      </c>
      <c r="L349" s="109">
        <v>417813.07</v>
      </c>
      <c r="M349" s="109">
        <v>0</v>
      </c>
      <c r="N349" s="109">
        <v>0</v>
      </c>
      <c r="O349" s="112">
        <v>0</v>
      </c>
      <c r="P349" s="109">
        <f>L349-(M349+N349+O349)</f>
        <v>417813.07</v>
      </c>
      <c r="Q349" s="95">
        <v>3806.3500162074552</v>
      </c>
      <c r="R349" s="92">
        <v>16342.37</v>
      </c>
      <c r="S349" s="86">
        <v>44561</v>
      </c>
    </row>
    <row r="350" spans="1:19" s="113" customFormat="1" ht="14.45" hidden="1" x14ac:dyDescent="0.3">
      <c r="A350" s="25">
        <v>125</v>
      </c>
      <c r="B350" s="40" t="s">
        <v>437</v>
      </c>
      <c r="C350" s="84">
        <v>1978</v>
      </c>
      <c r="D350" s="40"/>
      <c r="E350" s="40" t="s">
        <v>277</v>
      </c>
      <c r="F350" s="40" t="s">
        <v>978</v>
      </c>
      <c r="G350" s="84">
        <v>2</v>
      </c>
      <c r="H350" s="84">
        <v>2</v>
      </c>
      <c r="I350" s="85">
        <v>690.5</v>
      </c>
      <c r="J350" s="85">
        <v>690.5</v>
      </c>
      <c r="K350" s="40">
        <v>45</v>
      </c>
      <c r="L350" s="85">
        <v>236857.38</v>
      </c>
      <c r="M350" s="85">
        <v>0</v>
      </c>
      <c r="N350" s="85">
        <f>ROUND(L350*0.1,2)</f>
        <v>23685.74</v>
      </c>
      <c r="O350" s="85">
        <v>0</v>
      </c>
      <c r="P350" s="58">
        <f t="shared" ref="P350:P387" si="50">ROUND(L350-N350-O350,2)</f>
        <v>213171.64</v>
      </c>
      <c r="Q350" s="58">
        <f t="shared" ref="Q350:Q387" si="51">L350/J350</f>
        <v>343.02299782766113</v>
      </c>
      <c r="R350" s="92">
        <v>16342.37</v>
      </c>
      <c r="S350" s="86">
        <v>44561</v>
      </c>
    </row>
    <row r="351" spans="1:19" s="113" customFormat="1" ht="14.45" hidden="1" x14ac:dyDescent="0.3">
      <c r="A351" s="25">
        <v>126</v>
      </c>
      <c r="B351" s="40" t="s">
        <v>259</v>
      </c>
      <c r="C351" s="84">
        <v>1980</v>
      </c>
      <c r="D351" s="40"/>
      <c r="E351" s="40" t="s">
        <v>277</v>
      </c>
      <c r="F351" s="40" t="s">
        <v>978</v>
      </c>
      <c r="G351" s="84">
        <v>5</v>
      </c>
      <c r="H351" s="84">
        <v>8</v>
      </c>
      <c r="I351" s="85">
        <v>6672.7</v>
      </c>
      <c r="J351" s="85">
        <v>6672.7</v>
      </c>
      <c r="K351" s="40">
        <v>285</v>
      </c>
      <c r="L351" s="85">
        <v>587070.81999999995</v>
      </c>
      <c r="M351" s="85">
        <v>0</v>
      </c>
      <c r="N351" s="85">
        <v>0</v>
      </c>
      <c r="O351" s="85">
        <v>0</v>
      </c>
      <c r="P351" s="58">
        <f t="shared" si="50"/>
        <v>587070.81999999995</v>
      </c>
      <c r="Q351" s="58">
        <f t="shared" si="51"/>
        <v>87.981000194823679</v>
      </c>
      <c r="R351" s="92">
        <v>16342.37</v>
      </c>
      <c r="S351" s="86">
        <v>44561</v>
      </c>
    </row>
    <row r="352" spans="1:19" s="113" customFormat="1" ht="14.45" hidden="1" x14ac:dyDescent="0.3">
      <c r="A352" s="25">
        <v>127</v>
      </c>
      <c r="B352" s="40" t="s">
        <v>260</v>
      </c>
      <c r="C352" s="84">
        <v>1980</v>
      </c>
      <c r="D352" s="40"/>
      <c r="E352" s="40" t="s">
        <v>277</v>
      </c>
      <c r="F352" s="40" t="s">
        <v>978</v>
      </c>
      <c r="G352" s="84">
        <v>5</v>
      </c>
      <c r="H352" s="84">
        <v>2</v>
      </c>
      <c r="I352" s="85">
        <v>1939.6</v>
      </c>
      <c r="J352" s="85">
        <v>1939.6</v>
      </c>
      <c r="K352" s="40">
        <v>81</v>
      </c>
      <c r="L352" s="85">
        <v>234198.94</v>
      </c>
      <c r="M352" s="85">
        <v>0</v>
      </c>
      <c r="N352" s="85">
        <v>0</v>
      </c>
      <c r="O352" s="85">
        <v>0</v>
      </c>
      <c r="P352" s="58">
        <f t="shared" si="50"/>
        <v>234198.94</v>
      </c>
      <c r="Q352" s="58">
        <f t="shared" si="51"/>
        <v>120.74599917508765</v>
      </c>
      <c r="R352" s="92">
        <v>16342.37</v>
      </c>
      <c r="S352" s="86">
        <v>44561</v>
      </c>
    </row>
    <row r="353" spans="1:19" s="113" customFormat="1" ht="14.45" hidden="1" x14ac:dyDescent="0.3">
      <c r="A353" s="25">
        <v>128</v>
      </c>
      <c r="B353" s="40" t="s">
        <v>261</v>
      </c>
      <c r="C353" s="84">
        <v>1980</v>
      </c>
      <c r="D353" s="40"/>
      <c r="E353" s="40" t="s">
        <v>277</v>
      </c>
      <c r="F353" s="40" t="s">
        <v>978</v>
      </c>
      <c r="G353" s="84">
        <v>5</v>
      </c>
      <c r="H353" s="84">
        <v>6</v>
      </c>
      <c r="I353" s="85">
        <v>3996.8</v>
      </c>
      <c r="J353" s="85">
        <v>3996.8</v>
      </c>
      <c r="K353" s="40">
        <v>231</v>
      </c>
      <c r="L353" s="85">
        <v>834240.07</v>
      </c>
      <c r="M353" s="85">
        <v>0</v>
      </c>
      <c r="N353" s="85">
        <v>0</v>
      </c>
      <c r="O353" s="85">
        <v>0</v>
      </c>
      <c r="P353" s="58">
        <f t="shared" si="50"/>
        <v>834240.07</v>
      </c>
      <c r="Q353" s="58">
        <f t="shared" si="51"/>
        <v>208.7269990992794</v>
      </c>
      <c r="R353" s="92">
        <v>16342.37</v>
      </c>
      <c r="S353" s="86">
        <v>44561</v>
      </c>
    </row>
    <row r="354" spans="1:19" s="113" customFormat="1" ht="14.45" hidden="1" x14ac:dyDescent="0.3">
      <c r="A354" s="25">
        <v>129</v>
      </c>
      <c r="B354" s="40" t="s">
        <v>401</v>
      </c>
      <c r="C354" s="84">
        <v>1973</v>
      </c>
      <c r="D354" s="40"/>
      <c r="E354" s="40" t="s">
        <v>277</v>
      </c>
      <c r="F354" s="40" t="s">
        <v>288</v>
      </c>
      <c r="G354" s="84">
        <v>2</v>
      </c>
      <c r="H354" s="84">
        <v>1</v>
      </c>
      <c r="I354" s="85">
        <v>771.8</v>
      </c>
      <c r="J354" s="85">
        <v>771.8</v>
      </c>
      <c r="K354" s="40">
        <v>42</v>
      </c>
      <c r="L354" s="85">
        <v>2088463.31</v>
      </c>
      <c r="M354" s="85">
        <v>0</v>
      </c>
      <c r="N354" s="85">
        <v>0</v>
      </c>
      <c r="O354" s="85">
        <v>0</v>
      </c>
      <c r="P354" s="58">
        <f t="shared" si="50"/>
        <v>2088463.31</v>
      </c>
      <c r="Q354" s="58">
        <f t="shared" si="51"/>
        <v>2705.9643819642397</v>
      </c>
      <c r="R354" s="85">
        <v>19673.62</v>
      </c>
      <c r="S354" s="86">
        <v>44561</v>
      </c>
    </row>
    <row r="355" spans="1:19" s="113" customFormat="1" ht="14.45" hidden="1" x14ac:dyDescent="0.3">
      <c r="A355" s="25">
        <v>130</v>
      </c>
      <c r="B355" s="40" t="s">
        <v>438</v>
      </c>
      <c r="C355" s="84">
        <v>1980</v>
      </c>
      <c r="D355" s="84">
        <v>1992</v>
      </c>
      <c r="E355" s="40" t="s">
        <v>277</v>
      </c>
      <c r="F355" s="40" t="s">
        <v>978</v>
      </c>
      <c r="G355" s="84">
        <v>5</v>
      </c>
      <c r="H355" s="84">
        <v>4</v>
      </c>
      <c r="I355" s="85">
        <v>2646.2</v>
      </c>
      <c r="J355" s="85">
        <v>2646.2</v>
      </c>
      <c r="K355" s="40">
        <v>193</v>
      </c>
      <c r="L355" s="85">
        <v>552333.39</v>
      </c>
      <c r="M355" s="85">
        <v>0</v>
      </c>
      <c r="N355" s="85">
        <v>0</v>
      </c>
      <c r="O355" s="85">
        <v>0</v>
      </c>
      <c r="P355" s="58">
        <f t="shared" si="50"/>
        <v>552333.39</v>
      </c>
      <c r="Q355" s="58">
        <f t="shared" si="51"/>
        <v>208.72700098254103</v>
      </c>
      <c r="R355" s="92">
        <v>16342.37</v>
      </c>
      <c r="S355" s="86">
        <v>44561</v>
      </c>
    </row>
    <row r="356" spans="1:19" s="113" customFormat="1" ht="14.45" hidden="1" x14ac:dyDescent="0.3">
      <c r="A356" s="25">
        <v>131</v>
      </c>
      <c r="B356" s="40" t="s">
        <v>402</v>
      </c>
      <c r="C356" s="84">
        <v>1971</v>
      </c>
      <c r="D356" s="40"/>
      <c r="E356" s="40" t="s">
        <v>277</v>
      </c>
      <c r="F356" s="40" t="s">
        <v>978</v>
      </c>
      <c r="G356" s="84">
        <v>5</v>
      </c>
      <c r="H356" s="84">
        <v>1</v>
      </c>
      <c r="I356" s="85">
        <v>1559.6</v>
      </c>
      <c r="J356" s="85">
        <v>1559.6</v>
      </c>
      <c r="K356" s="40">
        <v>73</v>
      </c>
      <c r="L356" s="85">
        <v>2803031.44</v>
      </c>
      <c r="M356" s="85">
        <v>0</v>
      </c>
      <c r="N356" s="85">
        <v>0</v>
      </c>
      <c r="O356" s="85">
        <v>0</v>
      </c>
      <c r="P356" s="58">
        <f t="shared" si="50"/>
        <v>2803031.44</v>
      </c>
      <c r="Q356" s="58">
        <f t="shared" si="51"/>
        <v>1797.275865606566</v>
      </c>
      <c r="R356" s="92">
        <v>16342.37</v>
      </c>
      <c r="S356" s="86">
        <v>44561</v>
      </c>
    </row>
    <row r="357" spans="1:19" s="113" customFormat="1" ht="14.45" hidden="1" x14ac:dyDescent="0.3">
      <c r="A357" s="25">
        <v>132</v>
      </c>
      <c r="B357" s="40" t="s">
        <v>180</v>
      </c>
      <c r="C357" s="84">
        <v>1977</v>
      </c>
      <c r="D357" s="40"/>
      <c r="E357" s="40" t="s">
        <v>277</v>
      </c>
      <c r="F357" s="40" t="s">
        <v>288</v>
      </c>
      <c r="G357" s="84">
        <v>2</v>
      </c>
      <c r="H357" s="84">
        <v>2</v>
      </c>
      <c r="I357" s="85">
        <v>600.5</v>
      </c>
      <c r="J357" s="85">
        <v>600.5</v>
      </c>
      <c r="K357" s="40">
        <v>47</v>
      </c>
      <c r="L357" s="85">
        <v>1990991.58</v>
      </c>
      <c r="M357" s="85">
        <v>0</v>
      </c>
      <c r="N357" s="85">
        <v>0</v>
      </c>
      <c r="O357" s="85">
        <v>0</v>
      </c>
      <c r="P357" s="58">
        <f t="shared" si="50"/>
        <v>1990991.58</v>
      </c>
      <c r="Q357" s="58">
        <f t="shared" si="51"/>
        <v>3315.5563363863448</v>
      </c>
      <c r="R357" s="85">
        <v>19673.62</v>
      </c>
      <c r="S357" s="86">
        <v>44561</v>
      </c>
    </row>
    <row r="358" spans="1:19" s="113" customFormat="1" ht="14.45" hidden="1" x14ac:dyDescent="0.3">
      <c r="A358" s="25">
        <v>133</v>
      </c>
      <c r="B358" s="40" t="s">
        <v>439</v>
      </c>
      <c r="C358" s="84">
        <v>1980</v>
      </c>
      <c r="D358" s="84">
        <v>1980</v>
      </c>
      <c r="E358" s="40" t="s">
        <v>277</v>
      </c>
      <c r="F358" s="40" t="s">
        <v>978</v>
      </c>
      <c r="G358" s="84">
        <v>5</v>
      </c>
      <c r="H358" s="84">
        <v>5</v>
      </c>
      <c r="I358" s="85">
        <v>3959.2</v>
      </c>
      <c r="J358" s="85">
        <v>3959.2</v>
      </c>
      <c r="K358" s="89">
        <v>131.97333333333333</v>
      </c>
      <c r="L358" s="85">
        <v>348334.38</v>
      </c>
      <c r="M358" s="85">
        <v>0</v>
      </c>
      <c r="N358" s="85">
        <v>0</v>
      </c>
      <c r="O358" s="85">
        <v>0</v>
      </c>
      <c r="P358" s="58">
        <f t="shared" si="50"/>
        <v>348334.38</v>
      </c>
      <c r="Q358" s="58">
        <f t="shared" si="51"/>
        <v>87.981001212366138</v>
      </c>
      <c r="R358" s="92">
        <v>16342.37</v>
      </c>
      <c r="S358" s="86">
        <v>44561</v>
      </c>
    </row>
    <row r="359" spans="1:19" s="113" customFormat="1" ht="14.45" hidden="1" x14ac:dyDescent="0.3">
      <c r="A359" s="25">
        <v>134</v>
      </c>
      <c r="B359" s="40" t="s">
        <v>136</v>
      </c>
      <c r="C359" s="84">
        <v>1977</v>
      </c>
      <c r="D359" s="40"/>
      <c r="E359" s="40" t="s">
        <v>277</v>
      </c>
      <c r="F359" s="40" t="s">
        <v>978</v>
      </c>
      <c r="G359" s="84">
        <v>5</v>
      </c>
      <c r="H359" s="84">
        <v>4</v>
      </c>
      <c r="I359" s="85">
        <v>3526.9</v>
      </c>
      <c r="J359" s="85">
        <v>3526.9</v>
      </c>
      <c r="K359" s="40">
        <v>142</v>
      </c>
      <c r="L359" s="85">
        <v>5338252.42</v>
      </c>
      <c r="M359" s="85">
        <v>0</v>
      </c>
      <c r="N359" s="85">
        <v>0</v>
      </c>
      <c r="O359" s="85">
        <v>0</v>
      </c>
      <c r="P359" s="58">
        <f t="shared" si="50"/>
        <v>5338252.42</v>
      </c>
      <c r="Q359" s="58">
        <f t="shared" si="51"/>
        <v>1513.5820182029545</v>
      </c>
      <c r="R359" s="92">
        <v>16342.37</v>
      </c>
      <c r="S359" s="86">
        <v>44561</v>
      </c>
    </row>
    <row r="360" spans="1:19" s="113" customFormat="1" ht="14.45" hidden="1" x14ac:dyDescent="0.3">
      <c r="A360" s="25">
        <v>135</v>
      </c>
      <c r="B360" s="40" t="s">
        <v>181</v>
      </c>
      <c r="C360" s="84">
        <v>1976</v>
      </c>
      <c r="D360" s="40"/>
      <c r="E360" s="40" t="s">
        <v>277</v>
      </c>
      <c r="F360" s="40" t="s">
        <v>978</v>
      </c>
      <c r="G360" s="84">
        <v>5</v>
      </c>
      <c r="H360" s="84">
        <v>5</v>
      </c>
      <c r="I360" s="85">
        <v>4088</v>
      </c>
      <c r="J360" s="85">
        <v>4088</v>
      </c>
      <c r="K360" s="40">
        <v>103</v>
      </c>
      <c r="L360" s="85">
        <v>7347263.75</v>
      </c>
      <c r="M360" s="85">
        <v>0</v>
      </c>
      <c r="N360" s="85">
        <v>0</v>
      </c>
      <c r="O360" s="85">
        <v>0</v>
      </c>
      <c r="P360" s="58">
        <f t="shared" si="50"/>
        <v>7347263.75</v>
      </c>
      <c r="Q360" s="58">
        <f t="shared" si="51"/>
        <v>1797.2758683953034</v>
      </c>
      <c r="R360" s="92">
        <v>16342.37</v>
      </c>
      <c r="S360" s="86">
        <v>44561</v>
      </c>
    </row>
    <row r="361" spans="1:19" s="113" customFormat="1" ht="14.45" hidden="1" x14ac:dyDescent="0.3">
      <c r="A361" s="25">
        <v>136</v>
      </c>
      <c r="B361" s="40" t="s">
        <v>53</v>
      </c>
      <c r="C361" s="84">
        <v>1977</v>
      </c>
      <c r="D361" s="40"/>
      <c r="E361" s="40" t="s">
        <v>277</v>
      </c>
      <c r="F361" s="40" t="s">
        <v>978</v>
      </c>
      <c r="G361" s="84">
        <v>5</v>
      </c>
      <c r="H361" s="84">
        <v>5</v>
      </c>
      <c r="I361" s="85">
        <v>3922.7</v>
      </c>
      <c r="J361" s="85">
        <v>3273.6</v>
      </c>
      <c r="K361" s="40">
        <v>110</v>
      </c>
      <c r="L361" s="85">
        <v>11927519.689999999</v>
      </c>
      <c r="M361" s="85">
        <v>0</v>
      </c>
      <c r="N361" s="85">
        <v>0</v>
      </c>
      <c r="O361" s="85">
        <v>0</v>
      </c>
      <c r="P361" s="58">
        <f t="shared" si="50"/>
        <v>11927519.689999999</v>
      </c>
      <c r="Q361" s="58">
        <f t="shared" si="51"/>
        <v>3643.5482923998043</v>
      </c>
      <c r="R361" s="92">
        <v>16342.37</v>
      </c>
      <c r="S361" s="86">
        <v>44561</v>
      </c>
    </row>
    <row r="362" spans="1:19" s="113" customFormat="1" ht="14.45" hidden="1" x14ac:dyDescent="0.3">
      <c r="A362" s="25">
        <v>137</v>
      </c>
      <c r="B362" s="40" t="s">
        <v>404</v>
      </c>
      <c r="C362" s="84">
        <v>1979</v>
      </c>
      <c r="D362" s="40"/>
      <c r="E362" s="40" t="s">
        <v>277</v>
      </c>
      <c r="F362" s="40" t="s">
        <v>978</v>
      </c>
      <c r="G362" s="84">
        <v>5</v>
      </c>
      <c r="H362" s="84">
        <v>4</v>
      </c>
      <c r="I362" s="85">
        <v>3523.2</v>
      </c>
      <c r="J362" s="85">
        <v>3523.2</v>
      </c>
      <c r="K362" s="40">
        <v>78</v>
      </c>
      <c r="L362" s="85">
        <v>14022974.779999999</v>
      </c>
      <c r="M362" s="85">
        <v>0</v>
      </c>
      <c r="N362" s="85">
        <v>0</v>
      </c>
      <c r="O362" s="85">
        <v>0</v>
      </c>
      <c r="P362" s="58">
        <f t="shared" si="50"/>
        <v>14022974.779999999</v>
      </c>
      <c r="Q362" s="58">
        <f t="shared" si="51"/>
        <v>3980.1813067665757</v>
      </c>
      <c r="R362" s="92">
        <v>16342.37</v>
      </c>
      <c r="S362" s="86">
        <v>44561</v>
      </c>
    </row>
    <row r="363" spans="1:19" s="113" customFormat="1" ht="14.45" hidden="1" x14ac:dyDescent="0.3">
      <c r="A363" s="25">
        <v>138</v>
      </c>
      <c r="B363" s="40" t="s">
        <v>54</v>
      </c>
      <c r="C363" s="84">
        <v>1977</v>
      </c>
      <c r="D363" s="40"/>
      <c r="E363" s="40" t="s">
        <v>277</v>
      </c>
      <c r="F363" s="40" t="s">
        <v>978</v>
      </c>
      <c r="G363" s="84">
        <v>5</v>
      </c>
      <c r="H363" s="84">
        <v>8</v>
      </c>
      <c r="I363" s="85">
        <v>5434.3</v>
      </c>
      <c r="J363" s="85">
        <v>5434.3</v>
      </c>
      <c r="K363" s="40">
        <v>213</v>
      </c>
      <c r="L363" s="85">
        <v>23902745.050000001</v>
      </c>
      <c r="M363" s="85">
        <v>0</v>
      </c>
      <c r="N363" s="85">
        <v>0</v>
      </c>
      <c r="O363" s="85">
        <v>0</v>
      </c>
      <c r="P363" s="58">
        <f t="shared" si="50"/>
        <v>23902745.050000001</v>
      </c>
      <c r="Q363" s="58">
        <f t="shared" si="51"/>
        <v>4398.4956756159945</v>
      </c>
      <c r="R363" s="92">
        <v>16342.37</v>
      </c>
      <c r="S363" s="86">
        <v>44561</v>
      </c>
    </row>
    <row r="364" spans="1:19" s="113" customFormat="1" ht="14.45" hidden="1" x14ac:dyDescent="0.3">
      <c r="A364" s="25">
        <v>139</v>
      </c>
      <c r="B364" s="40" t="s">
        <v>405</v>
      </c>
      <c r="C364" s="84">
        <v>1977</v>
      </c>
      <c r="D364" s="40"/>
      <c r="E364" s="40" t="s">
        <v>277</v>
      </c>
      <c r="F364" s="40" t="s">
        <v>978</v>
      </c>
      <c r="G364" s="84">
        <v>5</v>
      </c>
      <c r="H364" s="84">
        <v>7</v>
      </c>
      <c r="I364" s="85">
        <v>4463.8999999999996</v>
      </c>
      <c r="J364" s="85">
        <v>4463.8999999999996</v>
      </c>
      <c r="K364" s="40">
        <v>203</v>
      </c>
      <c r="L364" s="85">
        <v>12877966.09</v>
      </c>
      <c r="M364" s="85">
        <v>0</v>
      </c>
      <c r="N364" s="85">
        <v>0</v>
      </c>
      <c r="O364" s="85">
        <v>0</v>
      </c>
      <c r="P364" s="58">
        <f t="shared" si="50"/>
        <v>12877966.09</v>
      </c>
      <c r="Q364" s="58">
        <f t="shared" si="51"/>
        <v>2884.9136607002847</v>
      </c>
      <c r="R364" s="92">
        <v>16342.37</v>
      </c>
      <c r="S364" s="86">
        <v>44561</v>
      </c>
    </row>
    <row r="365" spans="1:19" s="113" customFormat="1" ht="14.45" hidden="1" x14ac:dyDescent="0.3">
      <c r="A365" s="25">
        <v>140</v>
      </c>
      <c r="B365" s="40" t="s">
        <v>440</v>
      </c>
      <c r="C365" s="84">
        <v>1980</v>
      </c>
      <c r="D365" s="40"/>
      <c r="E365" s="40" t="s">
        <v>277</v>
      </c>
      <c r="F365" s="40" t="s">
        <v>978</v>
      </c>
      <c r="G365" s="84">
        <v>5</v>
      </c>
      <c r="H365" s="84">
        <v>6</v>
      </c>
      <c r="I365" s="85">
        <v>5117.7</v>
      </c>
      <c r="J365" s="85">
        <v>5117.7</v>
      </c>
      <c r="K365" s="40">
        <v>107</v>
      </c>
      <c r="L365" s="85">
        <v>450260.36</v>
      </c>
      <c r="M365" s="85">
        <v>0</v>
      </c>
      <c r="N365" s="85">
        <v>0</v>
      </c>
      <c r="O365" s="85">
        <v>0</v>
      </c>
      <c r="P365" s="58">
        <f t="shared" si="50"/>
        <v>450260.36</v>
      </c>
      <c r="Q365" s="58">
        <f t="shared" si="51"/>
        <v>87.980999277018981</v>
      </c>
      <c r="R365" s="92">
        <v>16342.37</v>
      </c>
      <c r="S365" s="86">
        <v>44561</v>
      </c>
    </row>
    <row r="366" spans="1:19" s="113" customFormat="1" ht="14.45" hidden="1" x14ac:dyDescent="0.3">
      <c r="A366" s="25">
        <v>141</v>
      </c>
      <c r="B366" s="40" t="s">
        <v>406</v>
      </c>
      <c r="C366" s="84">
        <v>1977</v>
      </c>
      <c r="D366" s="40"/>
      <c r="E366" s="40" t="s">
        <v>277</v>
      </c>
      <c r="F366" s="40" t="s">
        <v>978</v>
      </c>
      <c r="G366" s="84">
        <v>5</v>
      </c>
      <c r="H366" s="84">
        <v>4</v>
      </c>
      <c r="I366" s="85">
        <v>10507.8</v>
      </c>
      <c r="J366" s="85">
        <v>10507.8</v>
      </c>
      <c r="K366" s="40">
        <v>87</v>
      </c>
      <c r="L366" s="85">
        <v>91022460.219999999</v>
      </c>
      <c r="M366" s="85">
        <v>0</v>
      </c>
      <c r="N366" s="85">
        <v>0</v>
      </c>
      <c r="O366" s="85">
        <v>0</v>
      </c>
      <c r="P366" s="58">
        <f t="shared" si="50"/>
        <v>91022460.219999999</v>
      </c>
      <c r="Q366" s="58">
        <f t="shared" si="51"/>
        <v>8662.3708311920673</v>
      </c>
      <c r="R366" s="92">
        <v>16342.37</v>
      </c>
      <c r="S366" s="86">
        <v>44561</v>
      </c>
    </row>
    <row r="367" spans="1:19" s="113" customFormat="1" ht="14.45" hidden="1" x14ac:dyDescent="0.3">
      <c r="A367" s="25">
        <v>142</v>
      </c>
      <c r="B367" s="40" t="s">
        <v>55</v>
      </c>
      <c r="C367" s="84">
        <v>1977</v>
      </c>
      <c r="D367" s="40"/>
      <c r="E367" s="40" t="s">
        <v>277</v>
      </c>
      <c r="F367" s="40" t="s">
        <v>978</v>
      </c>
      <c r="G367" s="84">
        <v>5</v>
      </c>
      <c r="H367" s="84">
        <v>6</v>
      </c>
      <c r="I367" s="85">
        <v>3846.7</v>
      </c>
      <c r="J367" s="85">
        <v>3846.7</v>
      </c>
      <c r="K367" s="40">
        <v>240</v>
      </c>
      <c r="L367" s="85">
        <v>169502.91</v>
      </c>
      <c r="M367" s="85">
        <v>0</v>
      </c>
      <c r="N367" s="85">
        <v>0</v>
      </c>
      <c r="O367" s="85">
        <v>0</v>
      </c>
      <c r="P367" s="58">
        <f t="shared" si="50"/>
        <v>169502.91</v>
      </c>
      <c r="Q367" s="58">
        <f t="shared" si="51"/>
        <v>44.06449944107937</v>
      </c>
      <c r="R367" s="92">
        <v>16342.37</v>
      </c>
      <c r="S367" s="86">
        <v>44561</v>
      </c>
    </row>
    <row r="368" spans="1:19" s="113" customFormat="1" ht="14.45" hidden="1" x14ac:dyDescent="0.3">
      <c r="A368" s="25">
        <v>143</v>
      </c>
      <c r="B368" s="40" t="s">
        <v>137</v>
      </c>
      <c r="C368" s="84">
        <v>1977</v>
      </c>
      <c r="D368" s="40"/>
      <c r="E368" s="40" t="s">
        <v>277</v>
      </c>
      <c r="F368" s="40" t="s">
        <v>978</v>
      </c>
      <c r="G368" s="84">
        <v>5</v>
      </c>
      <c r="H368" s="84">
        <v>6</v>
      </c>
      <c r="I368" s="85">
        <v>3478.6</v>
      </c>
      <c r="J368" s="85">
        <v>3478.6</v>
      </c>
      <c r="K368" s="40">
        <v>207</v>
      </c>
      <c r="L368" s="85">
        <v>458672.54</v>
      </c>
      <c r="M368" s="85">
        <v>0</v>
      </c>
      <c r="N368" s="85">
        <v>0</v>
      </c>
      <c r="O368" s="85">
        <v>0</v>
      </c>
      <c r="P368" s="58">
        <f t="shared" si="50"/>
        <v>458672.54</v>
      </c>
      <c r="Q368" s="58">
        <f t="shared" si="51"/>
        <v>131.85549933881447</v>
      </c>
      <c r="R368" s="92">
        <v>16342.37</v>
      </c>
      <c r="S368" s="86">
        <v>44561</v>
      </c>
    </row>
    <row r="369" spans="1:19" s="113" customFormat="1" ht="14.45" hidden="1" x14ac:dyDescent="0.3">
      <c r="A369" s="25">
        <v>144</v>
      </c>
      <c r="B369" s="40" t="s">
        <v>182</v>
      </c>
      <c r="C369" s="84">
        <v>1977</v>
      </c>
      <c r="D369" s="40"/>
      <c r="E369" s="40" t="s">
        <v>277</v>
      </c>
      <c r="F369" s="40" t="s">
        <v>978</v>
      </c>
      <c r="G369" s="84">
        <v>5</v>
      </c>
      <c r="H369" s="84">
        <v>6</v>
      </c>
      <c r="I369" s="85">
        <v>15147</v>
      </c>
      <c r="J369" s="85">
        <v>15147</v>
      </c>
      <c r="K369" s="40">
        <v>240</v>
      </c>
      <c r="L369" s="85">
        <v>50149564.399999999</v>
      </c>
      <c r="M369" s="85">
        <v>0</v>
      </c>
      <c r="N369" s="85">
        <v>0</v>
      </c>
      <c r="O369" s="85">
        <v>0</v>
      </c>
      <c r="P369" s="58">
        <f t="shared" si="50"/>
        <v>50149564.399999999</v>
      </c>
      <c r="Q369" s="58">
        <f t="shared" si="51"/>
        <v>3310.8578860500429</v>
      </c>
      <c r="R369" s="92">
        <v>16342.37</v>
      </c>
      <c r="S369" s="86">
        <v>44561</v>
      </c>
    </row>
    <row r="370" spans="1:19" s="113" customFormat="1" ht="14.45" hidden="1" x14ac:dyDescent="0.3">
      <c r="A370" s="25">
        <v>145</v>
      </c>
      <c r="B370" s="40" t="s">
        <v>56</v>
      </c>
      <c r="C370" s="84">
        <v>1977</v>
      </c>
      <c r="D370" s="40"/>
      <c r="E370" s="40" t="s">
        <v>277</v>
      </c>
      <c r="F370" s="40" t="s">
        <v>978</v>
      </c>
      <c r="G370" s="84">
        <v>5</v>
      </c>
      <c r="H370" s="84">
        <v>6</v>
      </c>
      <c r="I370" s="85">
        <v>3888.5</v>
      </c>
      <c r="J370" s="85">
        <v>3888.5</v>
      </c>
      <c r="K370" s="40">
        <v>213</v>
      </c>
      <c r="L370" s="85">
        <v>2385331.9300000002</v>
      </c>
      <c r="M370" s="85">
        <v>0</v>
      </c>
      <c r="N370" s="85">
        <v>0</v>
      </c>
      <c r="O370" s="85">
        <v>0</v>
      </c>
      <c r="P370" s="58">
        <f t="shared" si="50"/>
        <v>2385331.9300000002</v>
      </c>
      <c r="Q370" s="58">
        <f t="shared" si="51"/>
        <v>613.43241095538133</v>
      </c>
      <c r="R370" s="92">
        <v>16342.37</v>
      </c>
      <c r="S370" s="86">
        <v>44561</v>
      </c>
    </row>
    <row r="371" spans="1:19" s="113" customFormat="1" ht="14.45" hidden="1" x14ac:dyDescent="0.3">
      <c r="A371" s="25">
        <v>146</v>
      </c>
      <c r="B371" s="40" t="s">
        <v>407</v>
      </c>
      <c r="C371" s="84">
        <v>1977</v>
      </c>
      <c r="D371" s="40"/>
      <c r="E371" s="40" t="s">
        <v>277</v>
      </c>
      <c r="F371" s="40" t="s">
        <v>978</v>
      </c>
      <c r="G371" s="84">
        <v>5</v>
      </c>
      <c r="H371" s="84">
        <v>8</v>
      </c>
      <c r="I371" s="85">
        <v>6595.6</v>
      </c>
      <c r="J371" s="85">
        <v>6595.6</v>
      </c>
      <c r="K371" s="40">
        <v>301</v>
      </c>
      <c r="L371" s="85">
        <v>34927804.049999997</v>
      </c>
      <c r="M371" s="85">
        <v>0</v>
      </c>
      <c r="N371" s="85">
        <v>0</v>
      </c>
      <c r="O371" s="85">
        <v>0</v>
      </c>
      <c r="P371" s="58">
        <f t="shared" si="50"/>
        <v>34927804.049999997</v>
      </c>
      <c r="Q371" s="58">
        <f t="shared" si="51"/>
        <v>5295.6219373521735</v>
      </c>
      <c r="R371" s="92">
        <v>16342.37</v>
      </c>
      <c r="S371" s="86">
        <v>44561</v>
      </c>
    </row>
    <row r="372" spans="1:19" s="113" customFormat="1" ht="14.45" hidden="1" x14ac:dyDescent="0.3">
      <c r="A372" s="25">
        <v>147</v>
      </c>
      <c r="B372" s="40" t="s">
        <v>408</v>
      </c>
      <c r="C372" s="84">
        <v>1979</v>
      </c>
      <c r="D372" s="40"/>
      <c r="E372" s="40" t="s">
        <v>277</v>
      </c>
      <c r="F372" s="40" t="s">
        <v>978</v>
      </c>
      <c r="G372" s="84">
        <v>5</v>
      </c>
      <c r="H372" s="84">
        <v>4</v>
      </c>
      <c r="I372" s="85">
        <v>3536.7</v>
      </c>
      <c r="J372" s="85">
        <v>3536.7</v>
      </c>
      <c r="K372" s="89">
        <v>117.89</v>
      </c>
      <c r="L372" s="85">
        <v>22412394.870000001</v>
      </c>
      <c r="M372" s="85">
        <v>0</v>
      </c>
      <c r="N372" s="85">
        <v>0</v>
      </c>
      <c r="O372" s="85">
        <v>0</v>
      </c>
      <c r="P372" s="58">
        <f t="shared" si="50"/>
        <v>22412394.870000001</v>
      </c>
      <c r="Q372" s="58">
        <f t="shared" si="51"/>
        <v>6337.0924505895337</v>
      </c>
      <c r="R372" s="92">
        <v>16342.37</v>
      </c>
      <c r="S372" s="86">
        <v>44561</v>
      </c>
    </row>
    <row r="373" spans="1:19" s="113" customFormat="1" ht="14.45" hidden="1" x14ac:dyDescent="0.3">
      <c r="A373" s="25">
        <v>148</v>
      </c>
      <c r="B373" s="40" t="s">
        <v>417</v>
      </c>
      <c r="C373" s="84">
        <v>1978</v>
      </c>
      <c r="D373" s="40"/>
      <c r="E373" s="40" t="s">
        <v>277</v>
      </c>
      <c r="F373" s="40" t="s">
        <v>978</v>
      </c>
      <c r="G373" s="84">
        <v>9</v>
      </c>
      <c r="H373" s="84">
        <v>2</v>
      </c>
      <c r="I373" s="85">
        <v>4227.8</v>
      </c>
      <c r="J373" s="85">
        <v>4227.8</v>
      </c>
      <c r="K373" s="89">
        <v>140.92666666666668</v>
      </c>
      <c r="L373" s="85">
        <v>24641242.629999999</v>
      </c>
      <c r="M373" s="85">
        <v>0</v>
      </c>
      <c r="N373" s="85">
        <v>0</v>
      </c>
      <c r="O373" s="85">
        <v>0</v>
      </c>
      <c r="P373" s="58">
        <f t="shared" si="50"/>
        <v>24641242.629999999</v>
      </c>
      <c r="Q373" s="58">
        <f t="shared" si="51"/>
        <v>5828.3841785325694</v>
      </c>
      <c r="R373" s="85">
        <v>14905.85</v>
      </c>
      <c r="S373" s="86">
        <v>44561</v>
      </c>
    </row>
    <row r="374" spans="1:19" s="113" customFormat="1" ht="14.45" hidden="1" x14ac:dyDescent="0.3">
      <c r="A374" s="25">
        <v>149</v>
      </c>
      <c r="B374" s="40" t="s">
        <v>57</v>
      </c>
      <c r="C374" s="84">
        <v>1977</v>
      </c>
      <c r="D374" s="40"/>
      <c r="E374" s="40" t="s">
        <v>277</v>
      </c>
      <c r="F374" s="40" t="s">
        <v>978</v>
      </c>
      <c r="G374" s="84">
        <v>5</v>
      </c>
      <c r="H374" s="84">
        <v>8</v>
      </c>
      <c r="I374" s="85">
        <v>6184.8</v>
      </c>
      <c r="J374" s="85">
        <v>6184.8</v>
      </c>
      <c r="K374" s="89">
        <v>206.16</v>
      </c>
      <c r="L374" s="85">
        <v>772654.69</v>
      </c>
      <c r="M374" s="85">
        <v>0</v>
      </c>
      <c r="N374" s="85">
        <v>0</v>
      </c>
      <c r="O374" s="85">
        <v>0</v>
      </c>
      <c r="P374" s="58">
        <f t="shared" si="50"/>
        <v>772654.69</v>
      </c>
      <c r="Q374" s="58">
        <f t="shared" si="51"/>
        <v>124.92799928857843</v>
      </c>
      <c r="R374" s="92">
        <v>16342.37</v>
      </c>
      <c r="S374" s="86">
        <v>44561</v>
      </c>
    </row>
    <row r="375" spans="1:19" s="113" customFormat="1" ht="14.45" hidden="1" x14ac:dyDescent="0.3">
      <c r="A375" s="25">
        <v>150</v>
      </c>
      <c r="B375" s="40" t="s">
        <v>441</v>
      </c>
      <c r="C375" s="84">
        <v>1980</v>
      </c>
      <c r="D375" s="40"/>
      <c r="E375" s="40" t="s">
        <v>277</v>
      </c>
      <c r="F375" s="40" t="s">
        <v>978</v>
      </c>
      <c r="G375" s="84">
        <v>5</v>
      </c>
      <c r="H375" s="84">
        <v>4</v>
      </c>
      <c r="I375" s="85">
        <v>3521.7</v>
      </c>
      <c r="J375" s="85">
        <v>3521.7</v>
      </c>
      <c r="K375" s="89">
        <v>117.39</v>
      </c>
      <c r="L375" s="85">
        <v>749801.63</v>
      </c>
      <c r="M375" s="85">
        <v>0</v>
      </c>
      <c r="N375" s="85">
        <v>0</v>
      </c>
      <c r="O375" s="85">
        <v>0</v>
      </c>
      <c r="P375" s="58">
        <f t="shared" si="50"/>
        <v>749801.63</v>
      </c>
      <c r="Q375" s="58">
        <f t="shared" si="51"/>
        <v>212.90900133458274</v>
      </c>
      <c r="R375" s="92">
        <v>16342.37</v>
      </c>
      <c r="S375" s="86">
        <v>44561</v>
      </c>
    </row>
    <row r="376" spans="1:19" s="113" customFormat="1" ht="14.45" hidden="1" x14ac:dyDescent="0.3">
      <c r="A376" s="25">
        <v>151</v>
      </c>
      <c r="B376" s="40" t="s">
        <v>442</v>
      </c>
      <c r="C376" s="84">
        <v>1977</v>
      </c>
      <c r="D376" s="40"/>
      <c r="E376" s="40" t="s">
        <v>277</v>
      </c>
      <c r="F376" s="40" t="s">
        <v>978</v>
      </c>
      <c r="G376" s="84">
        <v>5</v>
      </c>
      <c r="H376" s="84">
        <v>4</v>
      </c>
      <c r="I376" s="85">
        <v>6342.23</v>
      </c>
      <c r="J376" s="85">
        <v>6342.23</v>
      </c>
      <c r="K376" s="89">
        <v>211.40766666666664</v>
      </c>
      <c r="L376" s="85">
        <v>2525456.96</v>
      </c>
      <c r="M376" s="85">
        <v>0</v>
      </c>
      <c r="N376" s="85">
        <v>0</v>
      </c>
      <c r="O376" s="85">
        <v>0</v>
      </c>
      <c r="P376" s="58">
        <f t="shared" si="50"/>
        <v>2525456.96</v>
      </c>
      <c r="Q376" s="58">
        <f t="shared" si="51"/>
        <v>398.19700010879455</v>
      </c>
      <c r="R376" s="92">
        <v>16342.37</v>
      </c>
      <c r="S376" s="86">
        <v>44561</v>
      </c>
    </row>
    <row r="377" spans="1:19" s="113" customFormat="1" ht="14.45" hidden="1" x14ac:dyDescent="0.3">
      <c r="A377" s="25">
        <v>152</v>
      </c>
      <c r="B377" s="40" t="s">
        <v>443</v>
      </c>
      <c r="C377" s="84">
        <v>1979</v>
      </c>
      <c r="D377" s="40"/>
      <c r="E377" s="40" t="s">
        <v>277</v>
      </c>
      <c r="F377" s="40" t="s">
        <v>978</v>
      </c>
      <c r="G377" s="84">
        <v>5</v>
      </c>
      <c r="H377" s="84">
        <v>6</v>
      </c>
      <c r="I377" s="85">
        <v>4601.3</v>
      </c>
      <c r="J377" s="85">
        <v>4601.3</v>
      </c>
      <c r="K377" s="89">
        <v>153.37666666666667</v>
      </c>
      <c r="L377" s="85">
        <v>745753.4</v>
      </c>
      <c r="M377" s="85">
        <v>0</v>
      </c>
      <c r="N377" s="85">
        <v>0</v>
      </c>
      <c r="O377" s="85">
        <v>0</v>
      </c>
      <c r="P377" s="58">
        <f t="shared" si="50"/>
        <v>745753.4</v>
      </c>
      <c r="Q377" s="58">
        <f t="shared" si="51"/>
        <v>162.07450068458914</v>
      </c>
      <c r="R377" s="92">
        <v>16342.37</v>
      </c>
      <c r="S377" s="86">
        <v>44561</v>
      </c>
    </row>
    <row r="378" spans="1:19" s="113" customFormat="1" ht="14.45" hidden="1" x14ac:dyDescent="0.3">
      <c r="A378" s="25">
        <v>153</v>
      </c>
      <c r="B378" s="40" t="s">
        <v>444</v>
      </c>
      <c r="C378" s="84">
        <v>1978</v>
      </c>
      <c r="D378" s="40"/>
      <c r="E378" s="40" t="s">
        <v>277</v>
      </c>
      <c r="F378" s="40" t="s">
        <v>978</v>
      </c>
      <c r="G378" s="84">
        <v>5</v>
      </c>
      <c r="H378" s="84">
        <v>6</v>
      </c>
      <c r="I378" s="85">
        <v>4024.8</v>
      </c>
      <c r="J378" s="85">
        <v>4024.8</v>
      </c>
      <c r="K378" s="89">
        <v>134.16</v>
      </c>
      <c r="L378" s="85">
        <v>1034266.94</v>
      </c>
      <c r="M378" s="85">
        <v>0</v>
      </c>
      <c r="N378" s="85">
        <v>0</v>
      </c>
      <c r="O378" s="85">
        <v>0</v>
      </c>
      <c r="P378" s="58">
        <f t="shared" si="50"/>
        <v>1034266.94</v>
      </c>
      <c r="Q378" s="58">
        <f t="shared" si="51"/>
        <v>256.97349930431324</v>
      </c>
      <c r="R378" s="92">
        <v>16342.37</v>
      </c>
      <c r="S378" s="86">
        <v>44561</v>
      </c>
    </row>
    <row r="379" spans="1:19" s="113" customFormat="1" ht="14.45" hidden="1" x14ac:dyDescent="0.3">
      <c r="A379" s="25">
        <v>154</v>
      </c>
      <c r="B379" s="40" t="s">
        <v>445</v>
      </c>
      <c r="C379" s="84">
        <v>1979</v>
      </c>
      <c r="D379" s="40"/>
      <c r="E379" s="40" t="s">
        <v>277</v>
      </c>
      <c r="F379" s="40" t="s">
        <v>978</v>
      </c>
      <c r="G379" s="84">
        <v>5</v>
      </c>
      <c r="H379" s="84">
        <v>4</v>
      </c>
      <c r="I379" s="85">
        <v>3392.4</v>
      </c>
      <c r="J379" s="85">
        <v>3392.4</v>
      </c>
      <c r="K379" s="89">
        <v>113.08</v>
      </c>
      <c r="L379" s="85">
        <v>855922.87</v>
      </c>
      <c r="M379" s="85">
        <v>0</v>
      </c>
      <c r="N379" s="85">
        <v>0</v>
      </c>
      <c r="O379" s="85">
        <v>0</v>
      </c>
      <c r="P379" s="58">
        <f t="shared" si="50"/>
        <v>855922.87</v>
      </c>
      <c r="Q379" s="58">
        <f t="shared" si="51"/>
        <v>252.30599870298312</v>
      </c>
      <c r="R379" s="92">
        <v>16342.37</v>
      </c>
      <c r="S379" s="86">
        <v>44561</v>
      </c>
    </row>
    <row r="380" spans="1:19" s="113" customFormat="1" ht="14.45" hidden="1" x14ac:dyDescent="0.3">
      <c r="A380" s="25">
        <v>155</v>
      </c>
      <c r="B380" s="40" t="s">
        <v>446</v>
      </c>
      <c r="C380" s="84">
        <v>1979</v>
      </c>
      <c r="D380" s="40"/>
      <c r="E380" s="40" t="s">
        <v>277</v>
      </c>
      <c r="F380" s="40" t="s">
        <v>978</v>
      </c>
      <c r="G380" s="84">
        <v>5</v>
      </c>
      <c r="H380" s="84">
        <v>4</v>
      </c>
      <c r="I380" s="85">
        <v>3404.3</v>
      </c>
      <c r="J380" s="85">
        <v>3404.3</v>
      </c>
      <c r="K380" s="89">
        <v>113.47666666666667</v>
      </c>
      <c r="L380" s="85">
        <v>1317761.98</v>
      </c>
      <c r="M380" s="85">
        <v>0</v>
      </c>
      <c r="N380" s="85">
        <v>0</v>
      </c>
      <c r="O380" s="85">
        <v>0</v>
      </c>
      <c r="P380" s="58">
        <f t="shared" si="50"/>
        <v>1317761.98</v>
      </c>
      <c r="Q380" s="58">
        <f t="shared" si="51"/>
        <v>387.08750110154801</v>
      </c>
      <c r="R380" s="92">
        <v>16342.37</v>
      </c>
      <c r="S380" s="86">
        <v>44561</v>
      </c>
    </row>
    <row r="381" spans="1:19" s="18" customFormat="1" ht="13.15" hidden="1" x14ac:dyDescent="0.3">
      <c r="A381" s="25">
        <v>156</v>
      </c>
      <c r="B381" s="40" t="s">
        <v>418</v>
      </c>
      <c r="C381" s="84">
        <v>1978</v>
      </c>
      <c r="D381" s="40"/>
      <c r="E381" s="40" t="s">
        <v>277</v>
      </c>
      <c r="F381" s="40" t="s">
        <v>978</v>
      </c>
      <c r="G381" s="84">
        <v>5</v>
      </c>
      <c r="H381" s="84">
        <v>6</v>
      </c>
      <c r="I381" s="85">
        <v>3915.1</v>
      </c>
      <c r="J381" s="85">
        <v>3915.1</v>
      </c>
      <c r="K381" s="89">
        <v>130.50333333333333</v>
      </c>
      <c r="L381" s="85">
        <v>16666505.16</v>
      </c>
      <c r="M381" s="85">
        <v>0</v>
      </c>
      <c r="N381" s="85">
        <v>0</v>
      </c>
      <c r="O381" s="85">
        <v>0</v>
      </c>
      <c r="P381" s="58">
        <f t="shared" si="50"/>
        <v>16666505.16</v>
      </c>
      <c r="Q381" s="58">
        <f t="shared" si="51"/>
        <v>4256.9807054736793</v>
      </c>
      <c r="R381" s="92">
        <v>16342.37</v>
      </c>
      <c r="S381" s="86">
        <v>44561</v>
      </c>
    </row>
    <row r="382" spans="1:19" ht="14.45" hidden="1" x14ac:dyDescent="0.3">
      <c r="A382" s="25">
        <v>157</v>
      </c>
      <c r="B382" s="40" t="s">
        <v>419</v>
      </c>
      <c r="C382" s="84">
        <v>1979</v>
      </c>
      <c r="D382" s="40"/>
      <c r="E382" s="40" t="s">
        <v>277</v>
      </c>
      <c r="F382" s="40" t="s">
        <v>978</v>
      </c>
      <c r="G382" s="84">
        <v>5</v>
      </c>
      <c r="H382" s="84">
        <v>6</v>
      </c>
      <c r="I382" s="85">
        <v>4026.7</v>
      </c>
      <c r="J382" s="85">
        <v>4026.7</v>
      </c>
      <c r="K382" s="89">
        <v>134.22333333333333</v>
      </c>
      <c r="L382" s="85">
        <v>26081475.280000001</v>
      </c>
      <c r="M382" s="85">
        <v>0</v>
      </c>
      <c r="N382" s="85">
        <f>ROUND(L382*0.1,2)</f>
        <v>2608147.5299999998</v>
      </c>
      <c r="O382" s="85">
        <v>0</v>
      </c>
      <c r="P382" s="58">
        <f t="shared" si="50"/>
        <v>23473327.75</v>
      </c>
      <c r="Q382" s="58">
        <f t="shared" si="51"/>
        <v>6477.133950877891</v>
      </c>
      <c r="R382" s="92">
        <v>16342.37</v>
      </c>
      <c r="S382" s="86">
        <v>44561</v>
      </c>
    </row>
    <row r="383" spans="1:19" s="113" customFormat="1" ht="14.45" hidden="1" x14ac:dyDescent="0.3">
      <c r="A383" s="25">
        <v>158</v>
      </c>
      <c r="B383" s="40" t="s">
        <v>420</v>
      </c>
      <c r="C383" s="84">
        <v>1979</v>
      </c>
      <c r="D383" s="40"/>
      <c r="E383" s="40" t="s">
        <v>277</v>
      </c>
      <c r="F383" s="40" t="s">
        <v>978</v>
      </c>
      <c r="G383" s="84">
        <v>5</v>
      </c>
      <c r="H383" s="84">
        <v>4</v>
      </c>
      <c r="I383" s="85">
        <v>3605.7</v>
      </c>
      <c r="J383" s="85">
        <v>3605.7</v>
      </c>
      <c r="K383" s="89">
        <v>120.19</v>
      </c>
      <c r="L383" s="85">
        <v>20487982.16</v>
      </c>
      <c r="M383" s="85">
        <v>0</v>
      </c>
      <c r="N383" s="85">
        <v>0</v>
      </c>
      <c r="O383" s="85">
        <v>0</v>
      </c>
      <c r="P383" s="58">
        <f t="shared" si="50"/>
        <v>20487982.16</v>
      </c>
      <c r="Q383" s="58">
        <f t="shared" si="51"/>
        <v>5682.1094822087252</v>
      </c>
      <c r="R383" s="92">
        <v>16342.37</v>
      </c>
      <c r="S383" s="86">
        <v>44561</v>
      </c>
    </row>
    <row r="384" spans="1:19" s="113" customFormat="1" ht="14.45" hidden="1" x14ac:dyDescent="0.3">
      <c r="A384" s="25">
        <v>159</v>
      </c>
      <c r="B384" s="40" t="s">
        <v>421</v>
      </c>
      <c r="C384" s="84">
        <v>1978</v>
      </c>
      <c r="D384" s="40"/>
      <c r="E384" s="40" t="s">
        <v>277</v>
      </c>
      <c r="F384" s="40" t="s">
        <v>978</v>
      </c>
      <c r="G384" s="84">
        <v>5</v>
      </c>
      <c r="H384" s="84">
        <v>6</v>
      </c>
      <c r="I384" s="85">
        <v>4972.2</v>
      </c>
      <c r="J384" s="85">
        <v>4972.2</v>
      </c>
      <c r="K384" s="89">
        <v>165.73999999999998</v>
      </c>
      <c r="L384" s="85">
        <v>43773716.060000002</v>
      </c>
      <c r="M384" s="85">
        <v>0</v>
      </c>
      <c r="N384" s="85">
        <v>0</v>
      </c>
      <c r="O384" s="85">
        <v>0</v>
      </c>
      <c r="P384" s="58">
        <f t="shared" si="50"/>
        <v>43773716.060000002</v>
      </c>
      <c r="Q384" s="58">
        <f t="shared" si="51"/>
        <v>8803.6917380636351</v>
      </c>
      <c r="R384" s="92">
        <v>16342.37</v>
      </c>
      <c r="S384" s="86">
        <v>44561</v>
      </c>
    </row>
    <row r="385" spans="1:19" s="113" customFormat="1" ht="14.45" hidden="1" x14ac:dyDescent="0.3">
      <c r="A385" s="25">
        <v>160</v>
      </c>
      <c r="B385" s="40" t="s">
        <v>422</v>
      </c>
      <c r="C385" s="84">
        <v>1978</v>
      </c>
      <c r="D385" s="40"/>
      <c r="E385" s="40" t="s">
        <v>277</v>
      </c>
      <c r="F385" s="40" t="s">
        <v>978</v>
      </c>
      <c r="G385" s="84">
        <v>5</v>
      </c>
      <c r="H385" s="84">
        <v>6</v>
      </c>
      <c r="I385" s="85">
        <v>5147.8999999999996</v>
      </c>
      <c r="J385" s="85">
        <v>5147.8999999999996</v>
      </c>
      <c r="K385" s="89">
        <v>171.59666666666666</v>
      </c>
      <c r="L385" s="85">
        <v>40686644.539999999</v>
      </c>
      <c r="M385" s="85">
        <v>0</v>
      </c>
      <c r="N385" s="85">
        <v>0</v>
      </c>
      <c r="O385" s="85">
        <v>0</v>
      </c>
      <c r="P385" s="58">
        <f t="shared" si="50"/>
        <v>40686644.539999999</v>
      </c>
      <c r="Q385" s="58">
        <f t="shared" si="51"/>
        <v>7903.542131743041</v>
      </c>
      <c r="R385" s="92">
        <v>16342.37</v>
      </c>
      <c r="S385" s="86">
        <v>44561</v>
      </c>
    </row>
    <row r="386" spans="1:19" s="113" customFormat="1" ht="14.45" hidden="1" x14ac:dyDescent="0.3">
      <c r="A386" s="25">
        <v>161</v>
      </c>
      <c r="B386" s="40" t="s">
        <v>447</v>
      </c>
      <c r="C386" s="84">
        <v>1979</v>
      </c>
      <c r="D386" s="40"/>
      <c r="E386" s="40" t="s">
        <v>277</v>
      </c>
      <c r="F386" s="40" t="s">
        <v>978</v>
      </c>
      <c r="G386" s="84">
        <v>4</v>
      </c>
      <c r="H386" s="84">
        <v>2</v>
      </c>
      <c r="I386" s="85">
        <v>1136</v>
      </c>
      <c r="J386" s="85">
        <v>1136</v>
      </c>
      <c r="K386" s="40">
        <v>73</v>
      </c>
      <c r="L386" s="85">
        <v>268235.15999999997</v>
      </c>
      <c r="M386" s="85">
        <v>0</v>
      </c>
      <c r="N386" s="85">
        <v>0</v>
      </c>
      <c r="O386" s="85">
        <v>0</v>
      </c>
      <c r="P386" s="58">
        <f t="shared" si="50"/>
        <v>268235.15999999997</v>
      </c>
      <c r="Q386" s="58">
        <f t="shared" si="51"/>
        <v>236.12249999999997</v>
      </c>
      <c r="R386" s="92">
        <v>16342.37</v>
      </c>
      <c r="S386" s="86">
        <v>44561</v>
      </c>
    </row>
    <row r="387" spans="1:19" s="113" customFormat="1" ht="14.45" hidden="1" x14ac:dyDescent="0.3">
      <c r="A387" s="25">
        <v>162</v>
      </c>
      <c r="B387" s="40" t="s">
        <v>448</v>
      </c>
      <c r="C387" s="84">
        <v>1978</v>
      </c>
      <c r="D387" s="40"/>
      <c r="E387" s="40" t="s">
        <v>277</v>
      </c>
      <c r="F387" s="40" t="s">
        <v>288</v>
      </c>
      <c r="G387" s="84">
        <v>2</v>
      </c>
      <c r="H387" s="84">
        <v>2</v>
      </c>
      <c r="I387" s="85">
        <v>984.8</v>
      </c>
      <c r="J387" s="85">
        <v>984.8</v>
      </c>
      <c r="K387" s="40">
        <v>63</v>
      </c>
      <c r="L387" s="85">
        <v>340759.51</v>
      </c>
      <c r="M387" s="85">
        <v>0</v>
      </c>
      <c r="N387" s="85">
        <f>ROUND(L387*0.1,2)</f>
        <v>34075.949999999997</v>
      </c>
      <c r="O387" s="85">
        <v>0</v>
      </c>
      <c r="P387" s="58">
        <f t="shared" si="50"/>
        <v>306683.56</v>
      </c>
      <c r="Q387" s="58">
        <f t="shared" si="51"/>
        <v>346.0189987814785</v>
      </c>
      <c r="R387" s="85">
        <v>19673.62</v>
      </c>
      <c r="S387" s="86">
        <v>44561</v>
      </c>
    </row>
    <row r="388" spans="1:19" s="3" customFormat="1" ht="13.15" hidden="1" x14ac:dyDescent="0.3">
      <c r="A388" s="132"/>
      <c r="B388" s="184" t="s">
        <v>468</v>
      </c>
      <c r="C388" s="184"/>
      <c r="D388" s="131"/>
      <c r="E388" s="131"/>
      <c r="F388" s="132"/>
      <c r="G388" s="132"/>
      <c r="H388" s="132"/>
      <c r="I388" s="132">
        <f t="shared" ref="I388:P388" si="52">ROUND(SUM(I309:I387),2)</f>
        <v>297388.28999999998</v>
      </c>
      <c r="J388" s="132">
        <f t="shared" si="52"/>
        <v>296123.69</v>
      </c>
      <c r="K388" s="132">
        <f t="shared" si="52"/>
        <v>12040.72</v>
      </c>
      <c r="L388" s="132">
        <f t="shared" si="52"/>
        <v>775087848.71000004</v>
      </c>
      <c r="M388" s="132">
        <f t="shared" si="52"/>
        <v>0</v>
      </c>
      <c r="N388" s="132">
        <f t="shared" si="52"/>
        <v>5659009.2400000002</v>
      </c>
      <c r="O388" s="132">
        <f t="shared" si="52"/>
        <v>0</v>
      </c>
      <c r="P388" s="132">
        <f t="shared" si="52"/>
        <v>769428839.47000003</v>
      </c>
      <c r="Q388" s="132">
        <v>1815.5460405156537</v>
      </c>
      <c r="R388" s="132"/>
      <c r="S388" s="132"/>
    </row>
    <row r="389" spans="1:19" s="3" customFormat="1" ht="13.15" hidden="1" x14ac:dyDescent="0.3">
      <c r="A389" s="78"/>
      <c r="B389" s="185" t="s">
        <v>58</v>
      </c>
      <c r="C389" s="186"/>
      <c r="D389" s="131"/>
      <c r="E389" s="131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</row>
    <row r="390" spans="1:19" s="3" customFormat="1" ht="13.15" hidden="1" x14ac:dyDescent="0.3">
      <c r="A390" s="57">
        <v>163</v>
      </c>
      <c r="B390" s="40" t="s">
        <v>457</v>
      </c>
      <c r="C390" s="84">
        <v>1993</v>
      </c>
      <c r="D390" s="40"/>
      <c r="E390" s="40" t="s">
        <v>277</v>
      </c>
      <c r="F390" s="40" t="s">
        <v>978</v>
      </c>
      <c r="G390" s="84">
        <v>2</v>
      </c>
      <c r="H390" s="84">
        <v>2</v>
      </c>
      <c r="I390" s="85">
        <v>950.7</v>
      </c>
      <c r="J390" s="85">
        <v>751</v>
      </c>
      <c r="K390" s="40">
        <v>26</v>
      </c>
      <c r="L390" s="85">
        <v>1852416.07</v>
      </c>
      <c r="M390" s="85">
        <v>0</v>
      </c>
      <c r="N390" s="85">
        <v>0</v>
      </c>
      <c r="O390" s="85">
        <v>0</v>
      </c>
      <c r="P390" s="58">
        <f t="shared" ref="P390:P402" si="53">ROUND(L390-N390-O390,2)</f>
        <v>1852416.07</v>
      </c>
      <c r="Q390" s="58">
        <f t="shared" ref="Q390:Q414" si="54">L390/J390</f>
        <v>2466.599294274301</v>
      </c>
      <c r="R390" s="92">
        <v>16342.37</v>
      </c>
      <c r="S390" s="86">
        <v>44561</v>
      </c>
    </row>
    <row r="391" spans="1:19" s="3" customFormat="1" ht="13.15" hidden="1" x14ac:dyDescent="0.3">
      <c r="A391" s="57">
        <v>164</v>
      </c>
      <c r="B391" s="40" t="s">
        <v>458</v>
      </c>
      <c r="C391" s="84">
        <v>1992</v>
      </c>
      <c r="D391" s="40"/>
      <c r="E391" s="40" t="s">
        <v>277</v>
      </c>
      <c r="F391" s="40" t="s">
        <v>978</v>
      </c>
      <c r="G391" s="84">
        <v>2</v>
      </c>
      <c r="H391" s="84">
        <v>2</v>
      </c>
      <c r="I391" s="85">
        <v>949.7</v>
      </c>
      <c r="J391" s="85">
        <v>786.9</v>
      </c>
      <c r="K391" s="40">
        <v>36</v>
      </c>
      <c r="L391" s="85">
        <v>1940966.97</v>
      </c>
      <c r="M391" s="85">
        <v>0</v>
      </c>
      <c r="N391" s="85">
        <v>0</v>
      </c>
      <c r="O391" s="85">
        <v>0</v>
      </c>
      <c r="P391" s="58">
        <f t="shared" si="53"/>
        <v>1940966.97</v>
      </c>
      <c r="Q391" s="58">
        <f t="shared" si="54"/>
        <v>2466.5992756385817</v>
      </c>
      <c r="R391" s="92">
        <v>16342.37</v>
      </c>
      <c r="S391" s="86">
        <v>44561</v>
      </c>
    </row>
    <row r="392" spans="1:19" s="3" customFormat="1" ht="13.15" hidden="1" x14ac:dyDescent="0.3">
      <c r="A392" s="57">
        <v>165</v>
      </c>
      <c r="B392" s="40" t="s">
        <v>459</v>
      </c>
      <c r="C392" s="84">
        <v>1992</v>
      </c>
      <c r="D392" s="40"/>
      <c r="E392" s="40" t="s">
        <v>277</v>
      </c>
      <c r="F392" s="40" t="s">
        <v>978</v>
      </c>
      <c r="G392" s="84">
        <v>2</v>
      </c>
      <c r="H392" s="84">
        <v>2</v>
      </c>
      <c r="I392" s="85">
        <v>846.4</v>
      </c>
      <c r="J392" s="85">
        <v>754.7</v>
      </c>
      <c r="K392" s="40">
        <v>35</v>
      </c>
      <c r="L392" s="85">
        <v>1861542.48</v>
      </c>
      <c r="M392" s="85">
        <v>0</v>
      </c>
      <c r="N392" s="85">
        <v>0</v>
      </c>
      <c r="O392" s="85">
        <v>0</v>
      </c>
      <c r="P392" s="58">
        <f t="shared" si="53"/>
        <v>1861542.48</v>
      </c>
      <c r="Q392" s="58">
        <f t="shared" si="54"/>
        <v>2466.5992844839006</v>
      </c>
      <c r="R392" s="92">
        <v>16342.37</v>
      </c>
      <c r="S392" s="86">
        <v>44561</v>
      </c>
    </row>
    <row r="393" spans="1:19" s="3" customFormat="1" ht="13.15" hidden="1" x14ac:dyDescent="0.3">
      <c r="A393" s="57">
        <v>166</v>
      </c>
      <c r="B393" s="40" t="s">
        <v>59</v>
      </c>
      <c r="C393" s="84">
        <v>1989</v>
      </c>
      <c r="D393" s="40"/>
      <c r="E393" s="40" t="s">
        <v>277</v>
      </c>
      <c r="F393" s="40" t="s">
        <v>978</v>
      </c>
      <c r="G393" s="84">
        <v>2</v>
      </c>
      <c r="H393" s="84">
        <v>2</v>
      </c>
      <c r="I393" s="85">
        <v>849.7</v>
      </c>
      <c r="J393" s="85">
        <v>731.2</v>
      </c>
      <c r="K393" s="40">
        <v>42</v>
      </c>
      <c r="L393" s="85">
        <v>1803577.4</v>
      </c>
      <c r="M393" s="85">
        <v>0</v>
      </c>
      <c r="N393" s="85">
        <v>0</v>
      </c>
      <c r="O393" s="85">
        <v>0</v>
      </c>
      <c r="P393" s="58">
        <f t="shared" si="53"/>
        <v>1803577.4</v>
      </c>
      <c r="Q393" s="58">
        <f t="shared" si="54"/>
        <v>2466.5992888402625</v>
      </c>
      <c r="R393" s="92">
        <v>16342.37</v>
      </c>
      <c r="S393" s="86">
        <v>44561</v>
      </c>
    </row>
    <row r="394" spans="1:19" s="113" customFormat="1" ht="15" hidden="1" customHeight="1" x14ac:dyDescent="0.3">
      <c r="A394" s="57">
        <v>167</v>
      </c>
      <c r="B394" s="40" t="s">
        <v>1064</v>
      </c>
      <c r="C394" s="93">
        <v>1987</v>
      </c>
      <c r="D394" s="90"/>
      <c r="E394" s="90" t="s">
        <v>277</v>
      </c>
      <c r="F394" s="90" t="s">
        <v>1065</v>
      </c>
      <c r="G394" s="93">
        <v>2</v>
      </c>
      <c r="H394" s="93">
        <v>2</v>
      </c>
      <c r="I394" s="92">
        <v>849.9</v>
      </c>
      <c r="J394" s="92">
        <v>728.8</v>
      </c>
      <c r="K394" s="90">
        <v>40</v>
      </c>
      <c r="L394" s="92">
        <v>2694796.56</v>
      </c>
      <c r="M394" s="85">
        <v>0</v>
      </c>
      <c r="N394" s="85">
        <v>0</v>
      </c>
      <c r="O394" s="85">
        <v>0</v>
      </c>
      <c r="P394" s="58">
        <f t="shared" si="53"/>
        <v>2694796.56</v>
      </c>
      <c r="Q394" s="58">
        <f t="shared" si="54"/>
        <v>3697.5803512623493</v>
      </c>
      <c r="R394" s="92">
        <v>16342.37</v>
      </c>
      <c r="S394" s="86">
        <v>44561</v>
      </c>
    </row>
    <row r="395" spans="1:19" s="3" customFormat="1" ht="13.15" hidden="1" x14ac:dyDescent="0.3">
      <c r="A395" s="57">
        <v>168</v>
      </c>
      <c r="B395" s="40" t="s">
        <v>460</v>
      </c>
      <c r="C395" s="84">
        <v>1996</v>
      </c>
      <c r="D395" s="40"/>
      <c r="E395" s="40" t="s">
        <v>277</v>
      </c>
      <c r="F395" s="40" t="s">
        <v>978</v>
      </c>
      <c r="G395" s="84">
        <v>2</v>
      </c>
      <c r="H395" s="84">
        <v>2</v>
      </c>
      <c r="I395" s="85">
        <v>851.9</v>
      </c>
      <c r="J395" s="85">
        <v>756.5</v>
      </c>
      <c r="K395" s="40">
        <v>32</v>
      </c>
      <c r="L395" s="85">
        <v>1865982.36</v>
      </c>
      <c r="M395" s="85">
        <v>0</v>
      </c>
      <c r="N395" s="85">
        <v>0</v>
      </c>
      <c r="O395" s="85">
        <v>0</v>
      </c>
      <c r="P395" s="58">
        <f t="shared" si="53"/>
        <v>1865982.36</v>
      </c>
      <c r="Q395" s="58">
        <f t="shared" si="54"/>
        <v>2466.5992861863847</v>
      </c>
      <c r="R395" s="92">
        <v>16342.37</v>
      </c>
      <c r="S395" s="86">
        <v>44561</v>
      </c>
    </row>
    <row r="396" spans="1:19" s="3" customFormat="1" ht="13.15" hidden="1" x14ac:dyDescent="0.3">
      <c r="A396" s="57">
        <v>169</v>
      </c>
      <c r="B396" s="40" t="s">
        <v>461</v>
      </c>
      <c r="C396" s="84">
        <v>1994</v>
      </c>
      <c r="D396" s="40"/>
      <c r="E396" s="40" t="s">
        <v>277</v>
      </c>
      <c r="F396" s="40" t="s">
        <v>288</v>
      </c>
      <c r="G396" s="84">
        <v>4</v>
      </c>
      <c r="H396" s="84">
        <v>1</v>
      </c>
      <c r="I396" s="85">
        <v>829.2</v>
      </c>
      <c r="J396" s="85">
        <v>746.9</v>
      </c>
      <c r="K396" s="40">
        <v>47</v>
      </c>
      <c r="L396" s="85">
        <v>5989224.1500000004</v>
      </c>
      <c r="M396" s="85">
        <v>0</v>
      </c>
      <c r="N396" s="85">
        <v>0</v>
      </c>
      <c r="O396" s="85">
        <v>0</v>
      </c>
      <c r="P396" s="58">
        <f t="shared" si="53"/>
        <v>5989224.1500000004</v>
      </c>
      <c r="Q396" s="58">
        <f t="shared" si="54"/>
        <v>8018.7764761012195</v>
      </c>
      <c r="R396" s="85">
        <v>19673.62</v>
      </c>
      <c r="S396" s="86">
        <v>44561</v>
      </c>
    </row>
    <row r="397" spans="1:19" s="3" customFormat="1" ht="13.15" hidden="1" x14ac:dyDescent="0.3">
      <c r="A397" s="57">
        <v>170</v>
      </c>
      <c r="B397" s="40" t="s">
        <v>462</v>
      </c>
      <c r="C397" s="84">
        <v>1993</v>
      </c>
      <c r="D397" s="40"/>
      <c r="E397" s="40" t="s">
        <v>277</v>
      </c>
      <c r="F397" s="40" t="s">
        <v>978</v>
      </c>
      <c r="G397" s="84">
        <v>2</v>
      </c>
      <c r="H397" s="84">
        <v>3</v>
      </c>
      <c r="I397" s="85">
        <v>766.2</v>
      </c>
      <c r="J397" s="85">
        <v>663.4</v>
      </c>
      <c r="K397" s="40">
        <v>34</v>
      </c>
      <c r="L397" s="85">
        <v>2452974.7999999998</v>
      </c>
      <c r="M397" s="85">
        <v>0</v>
      </c>
      <c r="N397" s="85">
        <v>0</v>
      </c>
      <c r="O397" s="85">
        <v>0</v>
      </c>
      <c r="P397" s="58">
        <f t="shared" si="53"/>
        <v>2452974.7999999998</v>
      </c>
      <c r="Q397" s="58">
        <f t="shared" si="54"/>
        <v>3697.5803436840515</v>
      </c>
      <c r="R397" s="92">
        <v>16342.37</v>
      </c>
      <c r="S397" s="86">
        <v>44561</v>
      </c>
    </row>
    <row r="398" spans="1:19" s="3" customFormat="1" ht="13.15" hidden="1" x14ac:dyDescent="0.3">
      <c r="A398" s="57">
        <v>171</v>
      </c>
      <c r="B398" s="40" t="s">
        <v>463</v>
      </c>
      <c r="C398" s="84">
        <v>1995</v>
      </c>
      <c r="D398" s="40"/>
      <c r="E398" s="40" t="s">
        <v>277</v>
      </c>
      <c r="F398" s="40" t="s">
        <v>288</v>
      </c>
      <c r="G398" s="84">
        <v>4</v>
      </c>
      <c r="H398" s="84">
        <v>1</v>
      </c>
      <c r="I398" s="85">
        <v>1672.1</v>
      </c>
      <c r="J398" s="85">
        <v>1117.7</v>
      </c>
      <c r="K398" s="40">
        <v>62</v>
      </c>
      <c r="L398" s="85">
        <v>3586395.4</v>
      </c>
      <c r="M398" s="85">
        <v>0</v>
      </c>
      <c r="N398" s="85">
        <v>0</v>
      </c>
      <c r="O398" s="85">
        <v>0</v>
      </c>
      <c r="P398" s="58">
        <f t="shared" si="53"/>
        <v>3586395.4</v>
      </c>
      <c r="Q398" s="58">
        <f t="shared" si="54"/>
        <v>3208.7281023530463</v>
      </c>
      <c r="R398" s="85">
        <v>19673.62</v>
      </c>
      <c r="S398" s="86">
        <v>44561</v>
      </c>
    </row>
    <row r="399" spans="1:19" s="3" customFormat="1" ht="13.15" hidden="1" x14ac:dyDescent="0.3">
      <c r="A399" s="57">
        <v>172</v>
      </c>
      <c r="B399" s="40" t="s">
        <v>464</v>
      </c>
      <c r="C399" s="84">
        <v>1992</v>
      </c>
      <c r="D399" s="40"/>
      <c r="E399" s="40" t="s">
        <v>277</v>
      </c>
      <c r="F399" s="40" t="s">
        <v>288</v>
      </c>
      <c r="G399" s="84">
        <v>2</v>
      </c>
      <c r="H399" s="84">
        <v>3</v>
      </c>
      <c r="I399" s="85">
        <v>1012.6</v>
      </c>
      <c r="J399" s="85">
        <v>878.6</v>
      </c>
      <c r="K399" s="40">
        <v>63</v>
      </c>
      <c r="L399" s="85">
        <v>2296581.94</v>
      </c>
      <c r="M399" s="85">
        <v>0</v>
      </c>
      <c r="N399" s="85">
        <v>0</v>
      </c>
      <c r="O399" s="85">
        <v>0</v>
      </c>
      <c r="P399" s="58">
        <f t="shared" si="53"/>
        <v>2296581.94</v>
      </c>
      <c r="Q399" s="58">
        <f t="shared" si="54"/>
        <v>2613.9106988390622</v>
      </c>
      <c r="R399" s="85">
        <v>19673.62</v>
      </c>
      <c r="S399" s="86">
        <v>44561</v>
      </c>
    </row>
    <row r="400" spans="1:19" s="3" customFormat="1" ht="13.15" hidden="1" x14ac:dyDescent="0.3">
      <c r="A400" s="57">
        <v>173</v>
      </c>
      <c r="B400" s="40" t="s">
        <v>469</v>
      </c>
      <c r="C400" s="84">
        <v>1992</v>
      </c>
      <c r="D400" s="40"/>
      <c r="E400" s="40" t="s">
        <v>277</v>
      </c>
      <c r="F400" s="40" t="s">
        <v>303</v>
      </c>
      <c r="G400" s="84">
        <v>2</v>
      </c>
      <c r="H400" s="84">
        <v>3</v>
      </c>
      <c r="I400" s="85">
        <v>1064.5999999999999</v>
      </c>
      <c r="J400" s="85">
        <v>946.5</v>
      </c>
      <c r="K400" s="40">
        <v>60</v>
      </c>
      <c r="L400" s="85">
        <v>185461.94</v>
      </c>
      <c r="M400" s="85">
        <v>0</v>
      </c>
      <c r="N400" s="85">
        <v>0</v>
      </c>
      <c r="O400" s="85">
        <v>0</v>
      </c>
      <c r="P400" s="58">
        <f t="shared" si="53"/>
        <v>185461.94</v>
      </c>
      <c r="Q400" s="58">
        <f t="shared" si="54"/>
        <v>195.9449973586899</v>
      </c>
      <c r="R400" s="85">
        <v>15887.48</v>
      </c>
      <c r="S400" s="86">
        <v>44561</v>
      </c>
    </row>
    <row r="401" spans="1:19" s="3" customFormat="1" ht="13.15" hidden="1" x14ac:dyDescent="0.3">
      <c r="A401" s="57">
        <v>174</v>
      </c>
      <c r="B401" s="40" t="s">
        <v>465</v>
      </c>
      <c r="C401" s="84">
        <v>1992</v>
      </c>
      <c r="D401" s="40"/>
      <c r="E401" s="40" t="s">
        <v>277</v>
      </c>
      <c r="F401" s="40" t="s">
        <v>978</v>
      </c>
      <c r="G401" s="84">
        <v>3</v>
      </c>
      <c r="H401" s="84">
        <v>3</v>
      </c>
      <c r="I401" s="85">
        <v>1215</v>
      </c>
      <c r="J401" s="85">
        <v>1213.0999999999999</v>
      </c>
      <c r="K401" s="40">
        <v>63</v>
      </c>
      <c r="L401" s="85">
        <v>2437547.66</v>
      </c>
      <c r="M401" s="85">
        <v>0</v>
      </c>
      <c r="N401" s="85">
        <v>0</v>
      </c>
      <c r="O401" s="85">
        <v>0</v>
      </c>
      <c r="P401" s="58">
        <f t="shared" si="53"/>
        <v>2437547.66</v>
      </c>
      <c r="Q401" s="58">
        <f t="shared" si="54"/>
        <v>2009.3542659302616</v>
      </c>
      <c r="R401" s="92">
        <v>16342.37</v>
      </c>
      <c r="S401" s="86">
        <v>44561</v>
      </c>
    </row>
    <row r="402" spans="1:19" s="113" customFormat="1" ht="15" hidden="1" customHeight="1" x14ac:dyDescent="0.3">
      <c r="A402" s="57">
        <v>175</v>
      </c>
      <c r="B402" s="90" t="s">
        <v>1176</v>
      </c>
      <c r="C402" s="98">
        <v>1987</v>
      </c>
      <c r="D402" s="94"/>
      <c r="E402" s="53" t="s">
        <v>277</v>
      </c>
      <c r="F402" s="40" t="s">
        <v>288</v>
      </c>
      <c r="G402" s="94">
        <v>2</v>
      </c>
      <c r="H402" s="94">
        <v>2</v>
      </c>
      <c r="I402" s="100">
        <v>985</v>
      </c>
      <c r="J402" s="100">
        <v>872.6</v>
      </c>
      <c r="K402" s="107">
        <v>54</v>
      </c>
      <c r="L402" s="92">
        <v>3364350.65</v>
      </c>
      <c r="M402" s="85">
        <v>0</v>
      </c>
      <c r="N402" s="85">
        <v>0</v>
      </c>
      <c r="O402" s="85">
        <v>0</v>
      </c>
      <c r="P402" s="58">
        <f t="shared" si="53"/>
        <v>3364350.65</v>
      </c>
      <c r="Q402" s="58">
        <f t="shared" si="54"/>
        <v>3855.5473871189547</v>
      </c>
      <c r="R402" s="85">
        <v>19673.62</v>
      </c>
      <c r="S402" s="86">
        <v>44561</v>
      </c>
    </row>
    <row r="403" spans="1:19" s="3" customFormat="1" ht="13.15" hidden="1" x14ac:dyDescent="0.3">
      <c r="A403" s="57">
        <v>176</v>
      </c>
      <c r="B403" s="40" t="s">
        <v>466</v>
      </c>
      <c r="C403" s="84">
        <v>1994</v>
      </c>
      <c r="D403" s="40"/>
      <c r="E403" s="40" t="s">
        <v>277</v>
      </c>
      <c r="F403" s="40" t="s">
        <v>288</v>
      </c>
      <c r="G403" s="84">
        <v>4</v>
      </c>
      <c r="H403" s="84">
        <v>2</v>
      </c>
      <c r="I403" s="85">
        <v>1246.8</v>
      </c>
      <c r="J403" s="85">
        <v>801.2</v>
      </c>
      <c r="K403" s="40">
        <v>51</v>
      </c>
      <c r="L403" s="85">
        <v>4188530.5</v>
      </c>
      <c r="M403" s="85">
        <v>0</v>
      </c>
      <c r="N403" s="85">
        <v>0</v>
      </c>
      <c r="O403" s="85">
        <v>0</v>
      </c>
      <c r="P403" s="58">
        <f t="shared" ref="P403:P413" si="55">ROUND(L403-N403-O403,2)</f>
        <v>4188530.5</v>
      </c>
      <c r="Q403" s="58">
        <f t="shared" ref="Q403:Q413" si="56">L403/J403</f>
        <v>5227.8213929106341</v>
      </c>
      <c r="R403" s="85">
        <v>19673.62</v>
      </c>
      <c r="S403" s="86">
        <v>44561</v>
      </c>
    </row>
    <row r="404" spans="1:19" s="3" customFormat="1" ht="13.15" hidden="1" x14ac:dyDescent="0.3">
      <c r="A404" s="57">
        <v>177</v>
      </c>
      <c r="B404" s="40" t="s">
        <v>467</v>
      </c>
      <c r="C404" s="84">
        <v>1994</v>
      </c>
      <c r="D404" s="40"/>
      <c r="E404" s="40" t="s">
        <v>277</v>
      </c>
      <c r="F404" s="40" t="s">
        <v>288</v>
      </c>
      <c r="G404" s="84">
        <v>2</v>
      </c>
      <c r="H404" s="84">
        <v>2</v>
      </c>
      <c r="I404" s="85">
        <v>659.2</v>
      </c>
      <c r="J404" s="85">
        <v>594.20000000000005</v>
      </c>
      <c r="K404" s="40">
        <v>30</v>
      </c>
      <c r="L404" s="85">
        <v>2858130.74</v>
      </c>
      <c r="M404" s="85">
        <v>0</v>
      </c>
      <c r="N404" s="85">
        <v>0</v>
      </c>
      <c r="O404" s="85">
        <v>0</v>
      </c>
      <c r="P404" s="58">
        <f t="shared" si="55"/>
        <v>2858130.74</v>
      </c>
      <c r="Q404" s="58">
        <f t="shared" si="56"/>
        <v>4810.0483675530122</v>
      </c>
      <c r="R404" s="85">
        <v>19673.62</v>
      </c>
      <c r="S404" s="86">
        <v>44561</v>
      </c>
    </row>
    <row r="405" spans="1:19" s="3" customFormat="1" ht="13.15" hidden="1" x14ac:dyDescent="0.3">
      <c r="A405" s="57">
        <v>178</v>
      </c>
      <c r="B405" s="40" t="s">
        <v>470</v>
      </c>
      <c r="C405" s="84">
        <v>1994</v>
      </c>
      <c r="D405" s="40"/>
      <c r="E405" s="40" t="s">
        <v>277</v>
      </c>
      <c r="F405" s="40" t="s">
        <v>978</v>
      </c>
      <c r="G405" s="84">
        <v>5</v>
      </c>
      <c r="H405" s="84">
        <v>6</v>
      </c>
      <c r="I405" s="85">
        <v>5341</v>
      </c>
      <c r="J405" s="85">
        <v>4796.8999999999996</v>
      </c>
      <c r="K405" s="40">
        <v>346</v>
      </c>
      <c r="L405" s="85">
        <v>943672.55</v>
      </c>
      <c r="M405" s="85">
        <v>0</v>
      </c>
      <c r="N405" s="85">
        <v>0</v>
      </c>
      <c r="O405" s="85">
        <v>0</v>
      </c>
      <c r="P405" s="58">
        <f t="shared" si="55"/>
        <v>943672.55</v>
      </c>
      <c r="Q405" s="58">
        <f t="shared" si="56"/>
        <v>196.72549980195546</v>
      </c>
      <c r="R405" s="92">
        <v>16342.37</v>
      </c>
      <c r="S405" s="86">
        <v>44561</v>
      </c>
    </row>
    <row r="406" spans="1:19" s="3" customFormat="1" ht="13.15" hidden="1" x14ac:dyDescent="0.3">
      <c r="A406" s="57">
        <v>179</v>
      </c>
      <c r="B406" s="40" t="s">
        <v>255</v>
      </c>
      <c r="C406" s="84">
        <v>1991</v>
      </c>
      <c r="D406" s="40"/>
      <c r="E406" s="40" t="s">
        <v>277</v>
      </c>
      <c r="F406" s="40" t="s">
        <v>978</v>
      </c>
      <c r="G406" s="84">
        <v>5</v>
      </c>
      <c r="H406" s="84">
        <v>4</v>
      </c>
      <c r="I406" s="85">
        <v>2882</v>
      </c>
      <c r="J406" s="85">
        <v>2576.1999999999998</v>
      </c>
      <c r="K406" s="40">
        <v>227</v>
      </c>
      <c r="L406" s="85">
        <v>262325.43</v>
      </c>
      <c r="M406" s="85">
        <v>0</v>
      </c>
      <c r="N406" s="85">
        <v>0</v>
      </c>
      <c r="O406" s="85">
        <v>0</v>
      </c>
      <c r="P406" s="58">
        <f t="shared" si="55"/>
        <v>262325.43</v>
      </c>
      <c r="Q406" s="58">
        <f t="shared" si="56"/>
        <v>101.82650027171803</v>
      </c>
      <c r="R406" s="92">
        <v>16342.37</v>
      </c>
      <c r="S406" s="86">
        <v>44561</v>
      </c>
    </row>
    <row r="407" spans="1:19" s="3" customFormat="1" ht="13.15" hidden="1" x14ac:dyDescent="0.3">
      <c r="A407" s="57">
        <v>180</v>
      </c>
      <c r="B407" s="40" t="s">
        <v>471</v>
      </c>
      <c r="C407" s="84">
        <v>1993</v>
      </c>
      <c r="D407" s="40"/>
      <c r="E407" s="40" t="s">
        <v>277</v>
      </c>
      <c r="F407" s="40" t="s">
        <v>978</v>
      </c>
      <c r="G407" s="84">
        <v>5</v>
      </c>
      <c r="H407" s="84">
        <v>6</v>
      </c>
      <c r="I407" s="85">
        <v>5513</v>
      </c>
      <c r="J407" s="85">
        <v>4910.7</v>
      </c>
      <c r="K407" s="40">
        <v>340</v>
      </c>
      <c r="L407" s="85">
        <v>966059.91</v>
      </c>
      <c r="M407" s="85">
        <v>0</v>
      </c>
      <c r="N407" s="85">
        <v>0</v>
      </c>
      <c r="O407" s="85">
        <v>0</v>
      </c>
      <c r="P407" s="58">
        <f t="shared" si="55"/>
        <v>966059.91</v>
      </c>
      <c r="Q407" s="58">
        <f t="shared" si="56"/>
        <v>196.7254994196347</v>
      </c>
      <c r="R407" s="92">
        <v>16342.37</v>
      </c>
      <c r="S407" s="86">
        <v>44561</v>
      </c>
    </row>
    <row r="408" spans="1:19" s="3" customFormat="1" ht="13.15" hidden="1" x14ac:dyDescent="0.3">
      <c r="A408" s="57">
        <v>181</v>
      </c>
      <c r="B408" s="40" t="s">
        <v>472</v>
      </c>
      <c r="C408" s="84">
        <v>1993</v>
      </c>
      <c r="D408" s="40"/>
      <c r="E408" s="40" t="s">
        <v>277</v>
      </c>
      <c r="F408" s="40" t="s">
        <v>978</v>
      </c>
      <c r="G408" s="84">
        <v>5</v>
      </c>
      <c r="H408" s="84">
        <v>6</v>
      </c>
      <c r="I408" s="85">
        <v>5510</v>
      </c>
      <c r="J408" s="85">
        <v>5095.1000000000004</v>
      </c>
      <c r="K408" s="40">
        <v>330</v>
      </c>
      <c r="L408" s="85">
        <v>1002336.1</v>
      </c>
      <c r="M408" s="85">
        <v>0</v>
      </c>
      <c r="N408" s="85">
        <v>0</v>
      </c>
      <c r="O408" s="85">
        <v>0</v>
      </c>
      <c r="P408" s="58">
        <f t="shared" si="55"/>
        <v>1002336.1</v>
      </c>
      <c r="Q408" s="58">
        <f t="shared" si="56"/>
        <v>196.72550097152163</v>
      </c>
      <c r="R408" s="92">
        <v>16342.37</v>
      </c>
      <c r="S408" s="86">
        <v>44561</v>
      </c>
    </row>
    <row r="409" spans="1:19" s="3" customFormat="1" ht="13.15" hidden="1" x14ac:dyDescent="0.3">
      <c r="A409" s="57">
        <v>182</v>
      </c>
      <c r="B409" s="40" t="s">
        <v>474</v>
      </c>
      <c r="C409" s="84">
        <v>1996</v>
      </c>
      <c r="D409" s="40"/>
      <c r="E409" s="40" t="s">
        <v>277</v>
      </c>
      <c r="F409" s="40" t="s">
        <v>978</v>
      </c>
      <c r="G409" s="84">
        <v>3</v>
      </c>
      <c r="H409" s="84">
        <v>2</v>
      </c>
      <c r="I409" s="85">
        <v>1850</v>
      </c>
      <c r="J409" s="85">
        <v>1249.4000000000001</v>
      </c>
      <c r="K409" s="40">
        <v>63</v>
      </c>
      <c r="L409" s="85">
        <v>245788.84</v>
      </c>
      <c r="M409" s="85">
        <v>0</v>
      </c>
      <c r="N409" s="85">
        <v>0</v>
      </c>
      <c r="O409" s="85">
        <v>0</v>
      </c>
      <c r="P409" s="58">
        <f t="shared" si="55"/>
        <v>245788.84</v>
      </c>
      <c r="Q409" s="58">
        <f t="shared" si="56"/>
        <v>196.72550024011525</v>
      </c>
      <c r="R409" s="92">
        <v>16342.37</v>
      </c>
      <c r="S409" s="86">
        <v>44561</v>
      </c>
    </row>
    <row r="410" spans="1:19" s="3" customFormat="1" ht="13.15" hidden="1" x14ac:dyDescent="0.3">
      <c r="A410" s="57">
        <v>183</v>
      </c>
      <c r="B410" s="40" t="s">
        <v>475</v>
      </c>
      <c r="C410" s="84">
        <v>1996</v>
      </c>
      <c r="D410" s="40"/>
      <c r="E410" s="40" t="s">
        <v>277</v>
      </c>
      <c r="F410" s="40" t="s">
        <v>978</v>
      </c>
      <c r="G410" s="84">
        <v>5</v>
      </c>
      <c r="H410" s="84">
        <v>2</v>
      </c>
      <c r="I410" s="85">
        <v>3659</v>
      </c>
      <c r="J410" s="85">
        <v>2994.5</v>
      </c>
      <c r="K410" s="40">
        <v>131</v>
      </c>
      <c r="L410" s="85">
        <v>284175.06</v>
      </c>
      <c r="M410" s="85">
        <v>0</v>
      </c>
      <c r="N410" s="85">
        <v>0</v>
      </c>
      <c r="O410" s="85">
        <v>0</v>
      </c>
      <c r="P410" s="58">
        <f t="shared" si="55"/>
        <v>284175.06</v>
      </c>
      <c r="Q410" s="58">
        <f t="shared" si="56"/>
        <v>94.899001502755056</v>
      </c>
      <c r="R410" s="92">
        <v>16342.37</v>
      </c>
      <c r="S410" s="86">
        <v>44561</v>
      </c>
    </row>
    <row r="411" spans="1:19" s="3" customFormat="1" ht="13.15" hidden="1" x14ac:dyDescent="0.3">
      <c r="A411" s="57">
        <v>184</v>
      </c>
      <c r="B411" s="40" t="s">
        <v>476</v>
      </c>
      <c r="C411" s="84">
        <v>1996</v>
      </c>
      <c r="D411" s="40"/>
      <c r="E411" s="40" t="s">
        <v>277</v>
      </c>
      <c r="F411" s="40" t="s">
        <v>978</v>
      </c>
      <c r="G411" s="84">
        <v>5</v>
      </c>
      <c r="H411" s="84">
        <v>2</v>
      </c>
      <c r="I411" s="85">
        <v>2891</v>
      </c>
      <c r="J411" s="85">
        <v>2224.5</v>
      </c>
      <c r="K411" s="40">
        <v>141</v>
      </c>
      <c r="L411" s="85">
        <v>226513.05</v>
      </c>
      <c r="M411" s="85">
        <v>0</v>
      </c>
      <c r="N411" s="85">
        <v>0</v>
      </c>
      <c r="O411" s="85">
        <v>0</v>
      </c>
      <c r="P411" s="58">
        <f t="shared" si="55"/>
        <v>226513.05</v>
      </c>
      <c r="Q411" s="58">
        <f t="shared" si="56"/>
        <v>101.82650033715441</v>
      </c>
      <c r="R411" s="92">
        <v>16342.37</v>
      </c>
      <c r="S411" s="86">
        <v>44561</v>
      </c>
    </row>
    <row r="412" spans="1:19" s="3" customFormat="1" ht="13.15" hidden="1" x14ac:dyDescent="0.3">
      <c r="A412" s="57">
        <v>185</v>
      </c>
      <c r="B412" s="40" t="s">
        <v>477</v>
      </c>
      <c r="C412" s="84">
        <v>1990</v>
      </c>
      <c r="D412" s="40"/>
      <c r="E412" s="40" t="s">
        <v>277</v>
      </c>
      <c r="F412" s="40" t="s">
        <v>978</v>
      </c>
      <c r="G412" s="84">
        <v>2</v>
      </c>
      <c r="H412" s="84">
        <v>2</v>
      </c>
      <c r="I412" s="85">
        <v>528.9</v>
      </c>
      <c r="J412" s="85">
        <v>515.9</v>
      </c>
      <c r="K412" s="40">
        <v>46</v>
      </c>
      <c r="L412" s="85">
        <v>45389.4</v>
      </c>
      <c r="M412" s="85">
        <v>0</v>
      </c>
      <c r="N412" s="85">
        <f>ROUND(L412*0.1,2)</f>
        <v>4538.9399999999996</v>
      </c>
      <c r="O412" s="85">
        <v>0</v>
      </c>
      <c r="P412" s="58">
        <f t="shared" si="55"/>
        <v>40850.46</v>
      </c>
      <c r="Q412" s="58">
        <f t="shared" si="56"/>
        <v>87.98100407055631</v>
      </c>
      <c r="R412" s="92">
        <v>16342.37</v>
      </c>
      <c r="S412" s="86">
        <v>44561</v>
      </c>
    </row>
    <row r="413" spans="1:19" s="3" customFormat="1" ht="13.15" hidden="1" x14ac:dyDescent="0.3">
      <c r="A413" s="57">
        <v>186</v>
      </c>
      <c r="B413" s="40" t="s">
        <v>478</v>
      </c>
      <c r="C413" s="84">
        <v>1994</v>
      </c>
      <c r="D413" s="40"/>
      <c r="E413" s="40" t="s">
        <v>277</v>
      </c>
      <c r="F413" s="40" t="s">
        <v>978</v>
      </c>
      <c r="G413" s="84">
        <v>4</v>
      </c>
      <c r="H413" s="84">
        <v>2</v>
      </c>
      <c r="I413" s="85">
        <v>1423.9</v>
      </c>
      <c r="J413" s="85">
        <v>1172.0999999999999</v>
      </c>
      <c r="K413" s="40">
        <v>89</v>
      </c>
      <c r="L413" s="85">
        <v>103122.53</v>
      </c>
      <c r="M413" s="85">
        <v>0</v>
      </c>
      <c r="N413" s="85">
        <f>ROUND(L413*0.1,2)</f>
        <v>10312.25</v>
      </c>
      <c r="O413" s="85">
        <v>0</v>
      </c>
      <c r="P413" s="58">
        <f t="shared" si="55"/>
        <v>92810.28</v>
      </c>
      <c r="Q413" s="58">
        <f t="shared" si="56"/>
        <v>87.980999914683053</v>
      </c>
      <c r="R413" s="92">
        <v>16342.37</v>
      </c>
      <c r="S413" s="86">
        <v>44561</v>
      </c>
    </row>
    <row r="414" spans="1:19" s="3" customFormat="1" ht="13.15" hidden="1" x14ac:dyDescent="0.3">
      <c r="A414" s="78"/>
      <c r="B414" s="181" t="s">
        <v>479</v>
      </c>
      <c r="C414" s="183"/>
      <c r="D414" s="40"/>
      <c r="E414" s="40"/>
      <c r="F414" s="40"/>
      <c r="G414" s="77"/>
      <c r="H414" s="77"/>
      <c r="I414" s="87">
        <f t="shared" ref="I414:P414" si="57">SUM(I390:I413)</f>
        <v>44347.8</v>
      </c>
      <c r="J414" s="87">
        <f t="shared" si="57"/>
        <v>37878.600000000006</v>
      </c>
      <c r="K414" s="77">
        <f t="shared" si="57"/>
        <v>2388</v>
      </c>
      <c r="L414" s="87">
        <f t="shared" si="57"/>
        <v>43457862.490000002</v>
      </c>
      <c r="M414" s="87">
        <f t="shared" si="57"/>
        <v>0</v>
      </c>
      <c r="N414" s="87">
        <f t="shared" si="57"/>
        <v>14851.189999999999</v>
      </c>
      <c r="O414" s="87">
        <f t="shared" si="57"/>
        <v>0</v>
      </c>
      <c r="P414" s="87">
        <f t="shared" si="57"/>
        <v>43443011.300000004</v>
      </c>
      <c r="Q414" s="78">
        <f t="shared" si="54"/>
        <v>1147.293260310571</v>
      </c>
      <c r="R414" s="85"/>
      <c r="S414" s="40"/>
    </row>
    <row r="415" spans="1:19" ht="14.45" hidden="1" x14ac:dyDescent="0.3">
      <c r="A415" s="25"/>
      <c r="B415" s="179" t="s">
        <v>67</v>
      </c>
      <c r="C415" s="179"/>
      <c r="D415" s="25"/>
      <c r="E415" s="55"/>
      <c r="F415" s="25"/>
      <c r="G415" s="25"/>
      <c r="H415" s="25"/>
      <c r="I415" s="25"/>
      <c r="J415" s="25"/>
      <c r="K415" s="54"/>
      <c r="L415" s="26"/>
      <c r="M415" s="26"/>
      <c r="N415" s="26"/>
      <c r="O415" s="26"/>
      <c r="P415" s="26"/>
      <c r="Q415" s="26"/>
      <c r="R415" s="26"/>
      <c r="S415" s="25"/>
    </row>
    <row r="416" spans="1:19" ht="15" hidden="1" customHeight="1" x14ac:dyDescent="0.3">
      <c r="A416" s="22">
        <v>187</v>
      </c>
      <c r="B416" s="40" t="s">
        <v>183</v>
      </c>
      <c r="C416" s="84">
        <v>1976</v>
      </c>
      <c r="D416" s="40"/>
      <c r="E416" s="40" t="s">
        <v>277</v>
      </c>
      <c r="F416" s="90" t="s">
        <v>978</v>
      </c>
      <c r="G416" s="84">
        <v>5</v>
      </c>
      <c r="H416" s="84">
        <v>4</v>
      </c>
      <c r="I416" s="85">
        <v>6370.6</v>
      </c>
      <c r="J416" s="85">
        <v>3301.5</v>
      </c>
      <c r="K416" s="40">
        <v>198</v>
      </c>
      <c r="L416" s="85">
        <v>781738.68</v>
      </c>
      <c r="M416" s="85">
        <v>0</v>
      </c>
      <c r="N416" s="85">
        <v>0</v>
      </c>
      <c r="O416" s="85">
        <v>0</v>
      </c>
      <c r="P416" s="58">
        <f t="shared" ref="P416" si="58">ROUND(L416-N416-O416,2)</f>
        <v>781738.68</v>
      </c>
      <c r="Q416" s="58">
        <f t="shared" ref="Q416" si="59">L416/J416</f>
        <v>236.78288050885962</v>
      </c>
      <c r="R416" s="92">
        <v>14502.54</v>
      </c>
      <c r="S416" s="86">
        <v>44561</v>
      </c>
    </row>
    <row r="417" spans="1:19" s="24" customFormat="1" ht="13.15" hidden="1" x14ac:dyDescent="0.3">
      <c r="A417" s="22">
        <v>188</v>
      </c>
      <c r="B417" s="40" t="s">
        <v>138</v>
      </c>
      <c r="C417" s="84">
        <v>1976</v>
      </c>
      <c r="D417" s="40"/>
      <c r="E417" s="40" t="s">
        <v>277</v>
      </c>
      <c r="F417" s="40" t="s">
        <v>978</v>
      </c>
      <c r="G417" s="84">
        <v>5</v>
      </c>
      <c r="H417" s="84">
        <v>4</v>
      </c>
      <c r="I417" s="85">
        <v>6338.8</v>
      </c>
      <c r="J417" s="85">
        <v>3285.1</v>
      </c>
      <c r="K417" s="40">
        <v>224</v>
      </c>
      <c r="L417" s="85">
        <v>2957081.47</v>
      </c>
      <c r="M417" s="85">
        <v>0</v>
      </c>
      <c r="N417" s="85">
        <v>0</v>
      </c>
      <c r="O417" s="85">
        <v>0</v>
      </c>
      <c r="P417" s="58">
        <f t="shared" ref="P417:P448" si="60">ROUND(L417-N417-O417,2)</f>
        <v>2957081.47</v>
      </c>
      <c r="Q417" s="58">
        <f t="shared" ref="Q417:Q448" si="61">L417/J417</f>
        <v>900.14960579586625</v>
      </c>
      <c r="R417" s="92">
        <v>16342.37</v>
      </c>
      <c r="S417" s="86">
        <v>44561</v>
      </c>
    </row>
    <row r="418" spans="1:19" s="12" customFormat="1" ht="13.15" hidden="1" x14ac:dyDescent="0.3">
      <c r="A418" s="22">
        <v>189</v>
      </c>
      <c r="B418" s="40" t="s">
        <v>525</v>
      </c>
      <c r="C418" s="84">
        <v>1981</v>
      </c>
      <c r="D418" s="40"/>
      <c r="E418" s="40" t="s">
        <v>277</v>
      </c>
      <c r="F418" s="40" t="s">
        <v>978</v>
      </c>
      <c r="G418" s="84">
        <v>3</v>
      </c>
      <c r="H418" s="84">
        <v>3</v>
      </c>
      <c r="I418" s="85">
        <v>3152.6</v>
      </c>
      <c r="J418" s="85">
        <v>1561.9</v>
      </c>
      <c r="K418" s="40">
        <v>125</v>
      </c>
      <c r="L418" s="85">
        <v>387544.88</v>
      </c>
      <c r="M418" s="85">
        <v>0</v>
      </c>
      <c r="N418" s="85">
        <v>0</v>
      </c>
      <c r="O418" s="85">
        <v>0</v>
      </c>
      <c r="P418" s="58">
        <f t="shared" si="60"/>
        <v>387544.88</v>
      </c>
      <c r="Q418" s="58">
        <f t="shared" si="61"/>
        <v>248.12400281708176</v>
      </c>
      <c r="R418" s="92">
        <v>16342.37</v>
      </c>
      <c r="S418" s="86">
        <v>44561</v>
      </c>
    </row>
    <row r="419" spans="1:19" s="24" customFormat="1" ht="13.15" hidden="1" x14ac:dyDescent="0.3">
      <c r="A419" s="22">
        <v>190</v>
      </c>
      <c r="B419" s="134" t="s">
        <v>1177</v>
      </c>
      <c r="C419" s="135">
        <v>1976</v>
      </c>
      <c r="D419" s="119"/>
      <c r="E419" s="128" t="s">
        <v>277</v>
      </c>
      <c r="F419" s="134" t="s">
        <v>288</v>
      </c>
      <c r="G419" s="135">
        <v>10</v>
      </c>
      <c r="H419" s="135">
        <v>1</v>
      </c>
      <c r="I419" s="136">
        <v>3635.6</v>
      </c>
      <c r="J419" s="136">
        <v>3293</v>
      </c>
      <c r="K419" s="137">
        <v>96</v>
      </c>
      <c r="L419" s="138">
        <v>512484.6</v>
      </c>
      <c r="M419" s="138">
        <v>0</v>
      </c>
      <c r="N419" s="138">
        <v>0</v>
      </c>
      <c r="O419" s="138">
        <v>0</v>
      </c>
      <c r="P419" s="139">
        <f t="shared" si="60"/>
        <v>512484.6</v>
      </c>
      <c r="Q419" s="139">
        <f t="shared" si="61"/>
        <v>155.62848466443972</v>
      </c>
      <c r="R419" s="121">
        <v>17657.14</v>
      </c>
      <c r="S419" s="120">
        <v>44561</v>
      </c>
    </row>
    <row r="420" spans="1:19" s="12" customFormat="1" ht="13.15" hidden="1" x14ac:dyDescent="0.3">
      <c r="A420" s="22">
        <v>191</v>
      </c>
      <c r="B420" s="40" t="s">
        <v>481</v>
      </c>
      <c r="C420" s="84">
        <v>1976</v>
      </c>
      <c r="D420" s="40"/>
      <c r="E420" s="40" t="s">
        <v>277</v>
      </c>
      <c r="F420" s="40" t="s">
        <v>288</v>
      </c>
      <c r="G420" s="84">
        <v>9</v>
      </c>
      <c r="H420" s="84">
        <v>1</v>
      </c>
      <c r="I420" s="85">
        <v>2618.5</v>
      </c>
      <c r="J420" s="85">
        <v>2300</v>
      </c>
      <c r="K420" s="40">
        <v>120</v>
      </c>
      <c r="L420" s="85">
        <v>12488899.869999999</v>
      </c>
      <c r="M420" s="85">
        <v>0</v>
      </c>
      <c r="N420" s="85">
        <v>0</v>
      </c>
      <c r="O420" s="85">
        <v>0</v>
      </c>
      <c r="P420" s="58">
        <f t="shared" si="60"/>
        <v>12488899.869999999</v>
      </c>
      <c r="Q420" s="58">
        <f t="shared" si="61"/>
        <v>5429.9564652173913</v>
      </c>
      <c r="R420" s="85">
        <v>17657.14</v>
      </c>
      <c r="S420" s="86">
        <v>44561</v>
      </c>
    </row>
    <row r="421" spans="1:19" s="12" customFormat="1" ht="13.15" hidden="1" x14ac:dyDescent="0.3">
      <c r="A421" s="22">
        <v>192</v>
      </c>
      <c r="B421" s="40" t="s">
        <v>483</v>
      </c>
      <c r="C421" s="84">
        <v>1976</v>
      </c>
      <c r="D421" s="40"/>
      <c r="E421" s="40" t="s">
        <v>277</v>
      </c>
      <c r="F421" s="40" t="s">
        <v>288</v>
      </c>
      <c r="G421" s="84">
        <v>5</v>
      </c>
      <c r="H421" s="84">
        <v>4</v>
      </c>
      <c r="I421" s="85">
        <v>3780.46</v>
      </c>
      <c r="J421" s="85">
        <v>3375.66</v>
      </c>
      <c r="K421" s="40">
        <v>300</v>
      </c>
      <c r="L421" s="85">
        <v>3952843.95</v>
      </c>
      <c r="M421" s="85">
        <v>0</v>
      </c>
      <c r="N421" s="85">
        <v>0</v>
      </c>
      <c r="O421" s="85">
        <v>0</v>
      </c>
      <c r="P421" s="58">
        <f t="shared" si="60"/>
        <v>3952843.95</v>
      </c>
      <c r="Q421" s="58">
        <f t="shared" si="61"/>
        <v>1170.9840297897301</v>
      </c>
      <c r="R421" s="85">
        <v>19673.62</v>
      </c>
      <c r="S421" s="86">
        <v>44561</v>
      </c>
    </row>
    <row r="422" spans="1:19" s="12" customFormat="1" ht="13.15" hidden="1" x14ac:dyDescent="0.3">
      <c r="A422" s="22">
        <v>193</v>
      </c>
      <c r="B422" s="40" t="s">
        <v>484</v>
      </c>
      <c r="C422" s="84">
        <v>1980</v>
      </c>
      <c r="D422" s="40"/>
      <c r="E422" s="40" t="s">
        <v>277</v>
      </c>
      <c r="F422" s="40" t="s">
        <v>288</v>
      </c>
      <c r="G422" s="84">
        <v>9</v>
      </c>
      <c r="H422" s="84">
        <v>1</v>
      </c>
      <c r="I422" s="85">
        <v>2534.5</v>
      </c>
      <c r="J422" s="85">
        <v>2218.4</v>
      </c>
      <c r="K422" s="40">
        <v>86</v>
      </c>
      <c r="L422" s="85">
        <v>13574792.77</v>
      </c>
      <c r="M422" s="85">
        <v>0</v>
      </c>
      <c r="N422" s="85">
        <v>0</v>
      </c>
      <c r="O422" s="85">
        <v>0</v>
      </c>
      <c r="P422" s="58">
        <f t="shared" si="60"/>
        <v>13574792.77</v>
      </c>
      <c r="Q422" s="58">
        <f t="shared" si="61"/>
        <v>6119.1817390912365</v>
      </c>
      <c r="R422" s="85">
        <v>17657.14</v>
      </c>
      <c r="S422" s="86">
        <v>44561</v>
      </c>
    </row>
    <row r="423" spans="1:19" ht="15" hidden="1" customHeight="1" x14ac:dyDescent="0.3">
      <c r="A423" s="22">
        <v>194</v>
      </c>
      <c r="B423" s="90" t="s">
        <v>1110</v>
      </c>
      <c r="C423" s="93">
        <v>1978</v>
      </c>
      <c r="D423" s="90"/>
      <c r="E423" s="90" t="s">
        <v>277</v>
      </c>
      <c r="F423" s="90" t="s">
        <v>978</v>
      </c>
      <c r="G423" s="93">
        <v>5</v>
      </c>
      <c r="H423" s="93">
        <v>6</v>
      </c>
      <c r="I423" s="92">
        <v>5205.3</v>
      </c>
      <c r="J423" s="92">
        <v>4743.5</v>
      </c>
      <c r="K423" s="90">
        <v>272</v>
      </c>
      <c r="L423" s="92">
        <v>2486103.35</v>
      </c>
      <c r="M423" s="85">
        <v>0</v>
      </c>
      <c r="N423" s="85">
        <v>0</v>
      </c>
      <c r="O423" s="85">
        <v>0</v>
      </c>
      <c r="P423" s="58">
        <f t="shared" si="60"/>
        <v>2486103.35</v>
      </c>
      <c r="Q423" s="58">
        <f t="shared" si="61"/>
        <v>524.10737851797194</v>
      </c>
      <c r="R423" s="92">
        <v>16342.37</v>
      </c>
      <c r="S423" s="86">
        <v>44561</v>
      </c>
    </row>
    <row r="424" spans="1:19" s="12" customFormat="1" ht="13.15" hidden="1" x14ac:dyDescent="0.3">
      <c r="A424" s="22">
        <v>195</v>
      </c>
      <c r="B424" s="134" t="s">
        <v>1111</v>
      </c>
      <c r="C424" s="140">
        <v>1978</v>
      </c>
      <c r="D424" s="134"/>
      <c r="E424" s="134" t="s">
        <v>277</v>
      </c>
      <c r="F424" s="134" t="s">
        <v>288</v>
      </c>
      <c r="G424" s="140">
        <v>9</v>
      </c>
      <c r="H424" s="140">
        <v>1</v>
      </c>
      <c r="I424" s="138">
        <v>2522.5</v>
      </c>
      <c r="J424" s="138">
        <v>2211.4</v>
      </c>
      <c r="K424" s="134">
        <v>63</v>
      </c>
      <c r="L424" s="138">
        <v>1249537.8</v>
      </c>
      <c r="M424" s="138">
        <v>0</v>
      </c>
      <c r="N424" s="138">
        <v>0</v>
      </c>
      <c r="O424" s="138">
        <v>0</v>
      </c>
      <c r="P424" s="139">
        <f t="shared" si="60"/>
        <v>1249537.8</v>
      </c>
      <c r="Q424" s="139">
        <f t="shared" si="61"/>
        <v>565.04377317536398</v>
      </c>
      <c r="R424" s="121">
        <v>17657.14</v>
      </c>
      <c r="S424" s="120">
        <v>44561</v>
      </c>
    </row>
    <row r="425" spans="1:19" s="12" customFormat="1" ht="13.15" hidden="1" x14ac:dyDescent="0.3">
      <c r="A425" s="22">
        <v>196</v>
      </c>
      <c r="B425" s="40" t="s">
        <v>184</v>
      </c>
      <c r="C425" s="84">
        <v>1980</v>
      </c>
      <c r="D425" s="40"/>
      <c r="E425" s="40" t="s">
        <v>277</v>
      </c>
      <c r="F425" s="40" t="s">
        <v>288</v>
      </c>
      <c r="G425" s="84">
        <v>2</v>
      </c>
      <c r="H425" s="84">
        <v>2</v>
      </c>
      <c r="I425" s="85">
        <v>802.8</v>
      </c>
      <c r="J425" s="85">
        <v>733</v>
      </c>
      <c r="K425" s="40">
        <v>52</v>
      </c>
      <c r="L425" s="85">
        <v>3331244.87</v>
      </c>
      <c r="M425" s="85">
        <v>0</v>
      </c>
      <c r="N425" s="85">
        <v>0</v>
      </c>
      <c r="O425" s="85">
        <v>0</v>
      </c>
      <c r="P425" s="58">
        <f t="shared" si="60"/>
        <v>3331244.87</v>
      </c>
      <c r="Q425" s="58">
        <f t="shared" si="61"/>
        <v>4544.6724010914049</v>
      </c>
      <c r="R425" s="85">
        <v>19673.62</v>
      </c>
      <c r="S425" s="86">
        <v>44561</v>
      </c>
    </row>
    <row r="426" spans="1:19" s="12" customFormat="1" ht="13.15" hidden="1" x14ac:dyDescent="0.3">
      <c r="A426" s="22">
        <v>197</v>
      </c>
      <c r="B426" s="40" t="s">
        <v>485</v>
      </c>
      <c r="C426" s="84">
        <v>1980</v>
      </c>
      <c r="D426" s="40"/>
      <c r="E426" s="40" t="s">
        <v>277</v>
      </c>
      <c r="F426" s="40" t="s">
        <v>288</v>
      </c>
      <c r="G426" s="84">
        <v>2</v>
      </c>
      <c r="H426" s="84">
        <v>2</v>
      </c>
      <c r="I426" s="85">
        <v>801.5</v>
      </c>
      <c r="J426" s="85">
        <v>736.6</v>
      </c>
      <c r="K426" s="40">
        <v>50</v>
      </c>
      <c r="L426" s="85">
        <v>3865495.61</v>
      </c>
      <c r="M426" s="85">
        <v>0</v>
      </c>
      <c r="N426" s="85">
        <v>0</v>
      </c>
      <c r="O426" s="85">
        <v>0</v>
      </c>
      <c r="P426" s="58">
        <f t="shared" si="60"/>
        <v>3865495.61</v>
      </c>
      <c r="Q426" s="58">
        <f t="shared" si="61"/>
        <v>5247.7540184632089</v>
      </c>
      <c r="R426" s="85">
        <v>19673.62</v>
      </c>
      <c r="S426" s="86">
        <v>44561</v>
      </c>
    </row>
    <row r="427" spans="1:19" s="12" customFormat="1" ht="13.15" hidden="1" x14ac:dyDescent="0.3">
      <c r="A427" s="22">
        <v>198</v>
      </c>
      <c r="B427" s="40" t="s">
        <v>526</v>
      </c>
      <c r="C427" s="84">
        <v>1981</v>
      </c>
      <c r="D427" s="40"/>
      <c r="E427" s="40" t="s">
        <v>277</v>
      </c>
      <c r="F427" s="40" t="s">
        <v>288</v>
      </c>
      <c r="G427" s="84">
        <v>2</v>
      </c>
      <c r="H427" s="84">
        <v>2</v>
      </c>
      <c r="I427" s="85">
        <v>1293.7</v>
      </c>
      <c r="J427" s="85">
        <v>645.5</v>
      </c>
      <c r="K427" s="40">
        <v>35</v>
      </c>
      <c r="L427" s="85">
        <v>306730.3</v>
      </c>
      <c r="M427" s="85">
        <v>0</v>
      </c>
      <c r="N427" s="85">
        <v>0</v>
      </c>
      <c r="O427" s="85">
        <v>0</v>
      </c>
      <c r="P427" s="58">
        <f t="shared" si="60"/>
        <v>306730.3</v>
      </c>
      <c r="Q427" s="58">
        <f t="shared" si="61"/>
        <v>475.18249419054996</v>
      </c>
      <c r="R427" s="85">
        <v>19673.62</v>
      </c>
      <c r="S427" s="86">
        <v>44561</v>
      </c>
    </row>
    <row r="428" spans="1:19" s="12" customFormat="1" ht="13.15" hidden="1" x14ac:dyDescent="0.3">
      <c r="A428" s="22">
        <v>199</v>
      </c>
      <c r="B428" s="40" t="s">
        <v>168</v>
      </c>
      <c r="C428" s="84">
        <v>1981</v>
      </c>
      <c r="D428" s="40"/>
      <c r="E428" s="40" t="s">
        <v>277</v>
      </c>
      <c r="F428" s="40" t="s">
        <v>288</v>
      </c>
      <c r="G428" s="84">
        <v>2</v>
      </c>
      <c r="H428" s="84">
        <v>2</v>
      </c>
      <c r="I428" s="85">
        <v>1299.5999999999999</v>
      </c>
      <c r="J428" s="85">
        <v>667.2</v>
      </c>
      <c r="K428" s="40">
        <v>61</v>
      </c>
      <c r="L428" s="85">
        <v>168544.39</v>
      </c>
      <c r="M428" s="85">
        <v>0</v>
      </c>
      <c r="N428" s="85">
        <v>0</v>
      </c>
      <c r="O428" s="85">
        <v>0</v>
      </c>
      <c r="P428" s="58">
        <f t="shared" si="60"/>
        <v>168544.39</v>
      </c>
      <c r="Q428" s="58">
        <f t="shared" si="61"/>
        <v>252.61449340527579</v>
      </c>
      <c r="R428" s="85">
        <v>19673.62</v>
      </c>
      <c r="S428" s="86">
        <v>44561</v>
      </c>
    </row>
    <row r="429" spans="1:19" s="12" customFormat="1" ht="13.15" hidden="1" x14ac:dyDescent="0.3">
      <c r="A429" s="22">
        <v>200</v>
      </c>
      <c r="B429" s="40" t="s">
        <v>139</v>
      </c>
      <c r="C429" s="84">
        <v>1980</v>
      </c>
      <c r="D429" s="40"/>
      <c r="E429" s="40" t="s">
        <v>277</v>
      </c>
      <c r="F429" s="40" t="s">
        <v>288</v>
      </c>
      <c r="G429" s="84">
        <v>2</v>
      </c>
      <c r="H429" s="84">
        <v>2</v>
      </c>
      <c r="I429" s="85">
        <v>793.3</v>
      </c>
      <c r="J429" s="85">
        <v>737.7</v>
      </c>
      <c r="K429" s="40">
        <v>59</v>
      </c>
      <c r="L429" s="85">
        <v>164188.41</v>
      </c>
      <c r="M429" s="85">
        <v>0</v>
      </c>
      <c r="N429" s="85">
        <v>0</v>
      </c>
      <c r="O429" s="85">
        <v>0</v>
      </c>
      <c r="P429" s="58">
        <f t="shared" si="60"/>
        <v>164188.41</v>
      </c>
      <c r="Q429" s="58">
        <f t="shared" si="61"/>
        <v>222.56799511996746</v>
      </c>
      <c r="R429" s="85">
        <v>19673.62</v>
      </c>
      <c r="S429" s="86">
        <v>44561</v>
      </c>
    </row>
    <row r="430" spans="1:19" s="12" customFormat="1" ht="13.15" hidden="1" x14ac:dyDescent="0.3">
      <c r="A430" s="22">
        <v>201</v>
      </c>
      <c r="B430" s="40" t="s">
        <v>527</v>
      </c>
      <c r="C430" s="84">
        <v>1981</v>
      </c>
      <c r="D430" s="40"/>
      <c r="E430" s="40" t="s">
        <v>277</v>
      </c>
      <c r="F430" s="40" t="s">
        <v>288</v>
      </c>
      <c r="G430" s="84">
        <v>5</v>
      </c>
      <c r="H430" s="84">
        <v>1</v>
      </c>
      <c r="I430" s="85">
        <v>1610.7</v>
      </c>
      <c r="J430" s="85">
        <v>986.7</v>
      </c>
      <c r="K430" s="40">
        <v>55</v>
      </c>
      <c r="L430" s="85">
        <v>437887.1</v>
      </c>
      <c r="M430" s="85">
        <v>0</v>
      </c>
      <c r="N430" s="85">
        <v>0</v>
      </c>
      <c r="O430" s="85">
        <v>0</v>
      </c>
      <c r="P430" s="58">
        <f t="shared" si="60"/>
        <v>437887.1</v>
      </c>
      <c r="Q430" s="58">
        <f t="shared" si="61"/>
        <v>443.78950035471769</v>
      </c>
      <c r="R430" s="85">
        <v>19673.62</v>
      </c>
      <c r="S430" s="86">
        <v>44561</v>
      </c>
    </row>
    <row r="431" spans="1:19" s="12" customFormat="1" ht="13.15" hidden="1" x14ac:dyDescent="0.3">
      <c r="A431" s="22">
        <v>202</v>
      </c>
      <c r="B431" s="40" t="s">
        <v>28</v>
      </c>
      <c r="C431" s="84">
        <v>1981</v>
      </c>
      <c r="D431" s="40"/>
      <c r="E431" s="40" t="s">
        <v>277</v>
      </c>
      <c r="F431" s="40" t="s">
        <v>978</v>
      </c>
      <c r="G431" s="84">
        <v>5</v>
      </c>
      <c r="H431" s="84">
        <v>4</v>
      </c>
      <c r="I431" s="85">
        <v>6339.1</v>
      </c>
      <c r="J431" s="85">
        <v>3131.2</v>
      </c>
      <c r="K431" s="40">
        <v>210</v>
      </c>
      <c r="L431" s="85">
        <v>19842703.890000001</v>
      </c>
      <c r="M431" s="85">
        <v>0</v>
      </c>
      <c r="N431" s="85">
        <v>0</v>
      </c>
      <c r="O431" s="85">
        <v>0</v>
      </c>
      <c r="P431" s="58">
        <f t="shared" si="60"/>
        <v>19842703.890000001</v>
      </c>
      <c r="Q431" s="58">
        <f t="shared" si="61"/>
        <v>6337.0924533725092</v>
      </c>
      <c r="R431" s="92">
        <v>16342.37</v>
      </c>
      <c r="S431" s="86">
        <v>44561</v>
      </c>
    </row>
    <row r="432" spans="1:19" s="12" customFormat="1" ht="13.15" hidden="1" x14ac:dyDescent="0.3">
      <c r="A432" s="22">
        <v>203</v>
      </c>
      <c r="B432" s="40" t="s">
        <v>29</v>
      </c>
      <c r="C432" s="84">
        <v>1981</v>
      </c>
      <c r="D432" s="40"/>
      <c r="E432" s="40" t="s">
        <v>277</v>
      </c>
      <c r="F432" s="40" t="s">
        <v>978</v>
      </c>
      <c r="G432" s="84">
        <v>5</v>
      </c>
      <c r="H432" s="84">
        <v>4</v>
      </c>
      <c r="I432" s="85">
        <v>6367.8</v>
      </c>
      <c r="J432" s="85">
        <v>3347.5</v>
      </c>
      <c r="K432" s="40">
        <v>209</v>
      </c>
      <c r="L432" s="85">
        <v>14421097.16</v>
      </c>
      <c r="M432" s="85">
        <v>0</v>
      </c>
      <c r="N432" s="85">
        <v>0</v>
      </c>
      <c r="O432" s="85">
        <v>0</v>
      </c>
      <c r="P432" s="58">
        <f t="shared" si="60"/>
        <v>14421097.16</v>
      </c>
      <c r="Q432" s="58">
        <f t="shared" si="61"/>
        <v>4308.0200627333834</v>
      </c>
      <c r="R432" s="92">
        <v>16342.37</v>
      </c>
      <c r="S432" s="86">
        <v>44561</v>
      </c>
    </row>
    <row r="433" spans="1:19" ht="14.45" hidden="1" x14ac:dyDescent="0.3">
      <c r="A433" s="22">
        <v>204</v>
      </c>
      <c r="B433" s="40" t="s">
        <v>528</v>
      </c>
      <c r="C433" s="84">
        <v>1981</v>
      </c>
      <c r="D433" s="40"/>
      <c r="E433" s="40" t="s">
        <v>277</v>
      </c>
      <c r="F433" s="40" t="s">
        <v>978</v>
      </c>
      <c r="G433" s="84">
        <v>5</v>
      </c>
      <c r="H433" s="84">
        <v>6</v>
      </c>
      <c r="I433" s="85">
        <v>8776.7000000000007</v>
      </c>
      <c r="J433" s="85">
        <v>4684.5</v>
      </c>
      <c r="K433" s="40">
        <v>265</v>
      </c>
      <c r="L433" s="85">
        <v>1413554.9</v>
      </c>
      <c r="M433" s="85">
        <v>0</v>
      </c>
      <c r="N433" s="85">
        <v>0</v>
      </c>
      <c r="O433" s="85">
        <v>0</v>
      </c>
      <c r="P433" s="58">
        <f t="shared" si="60"/>
        <v>1413554.9</v>
      </c>
      <c r="Q433" s="58">
        <f t="shared" si="61"/>
        <v>301.75149962642757</v>
      </c>
      <c r="R433" s="92">
        <v>16342.37</v>
      </c>
      <c r="S433" s="86">
        <v>44561</v>
      </c>
    </row>
    <row r="434" spans="1:19" ht="14.45" hidden="1" x14ac:dyDescent="0.3">
      <c r="A434" s="22">
        <v>205</v>
      </c>
      <c r="B434" s="40" t="s">
        <v>487</v>
      </c>
      <c r="C434" s="84">
        <v>1980</v>
      </c>
      <c r="D434" s="40"/>
      <c r="E434" s="40" t="s">
        <v>277</v>
      </c>
      <c r="F434" s="40" t="s">
        <v>978</v>
      </c>
      <c r="G434" s="84">
        <v>5</v>
      </c>
      <c r="H434" s="84">
        <v>6</v>
      </c>
      <c r="I434" s="85">
        <v>5205.1000000000004</v>
      </c>
      <c r="J434" s="85">
        <v>4732.7</v>
      </c>
      <c r="K434" s="40">
        <v>245</v>
      </c>
      <c r="L434" s="85">
        <v>25731419.399999999</v>
      </c>
      <c r="M434" s="85">
        <v>0</v>
      </c>
      <c r="N434" s="85">
        <v>0</v>
      </c>
      <c r="O434" s="85">
        <v>0</v>
      </c>
      <c r="P434" s="58">
        <f t="shared" si="60"/>
        <v>25731419.399999999</v>
      </c>
      <c r="Q434" s="58">
        <f t="shared" si="61"/>
        <v>5436.9428444651048</v>
      </c>
      <c r="R434" s="92">
        <v>16342.37</v>
      </c>
      <c r="S434" s="86">
        <v>44561</v>
      </c>
    </row>
    <row r="435" spans="1:19" ht="14.45" hidden="1" x14ac:dyDescent="0.3">
      <c r="A435" s="22">
        <v>206</v>
      </c>
      <c r="B435" s="40" t="s">
        <v>529</v>
      </c>
      <c r="C435" s="84">
        <v>1981</v>
      </c>
      <c r="D435" s="40"/>
      <c r="E435" s="40" t="s">
        <v>277</v>
      </c>
      <c r="F435" s="40" t="s">
        <v>978</v>
      </c>
      <c r="G435" s="84">
        <v>5</v>
      </c>
      <c r="H435" s="84">
        <v>4</v>
      </c>
      <c r="I435" s="85">
        <v>6263.6</v>
      </c>
      <c r="J435" s="85">
        <v>3286.2</v>
      </c>
      <c r="K435" s="40">
        <v>212</v>
      </c>
      <c r="L435" s="85">
        <v>387804.46</v>
      </c>
      <c r="M435" s="85">
        <v>0</v>
      </c>
      <c r="N435" s="85">
        <v>0</v>
      </c>
      <c r="O435" s="85">
        <v>0</v>
      </c>
      <c r="P435" s="58">
        <f t="shared" si="60"/>
        <v>387804.46</v>
      </c>
      <c r="Q435" s="58">
        <f t="shared" si="61"/>
        <v>118.00999939139433</v>
      </c>
      <c r="R435" s="92">
        <v>16342.37</v>
      </c>
      <c r="S435" s="86">
        <v>44561</v>
      </c>
    </row>
    <row r="436" spans="1:19" ht="14.45" hidden="1" x14ac:dyDescent="0.3">
      <c r="A436" s="22">
        <v>207</v>
      </c>
      <c r="B436" s="40" t="s">
        <v>488</v>
      </c>
      <c r="C436" s="84">
        <v>1980</v>
      </c>
      <c r="D436" s="40"/>
      <c r="E436" s="40" t="s">
        <v>277</v>
      </c>
      <c r="F436" s="40" t="s">
        <v>978</v>
      </c>
      <c r="G436" s="84">
        <v>5</v>
      </c>
      <c r="H436" s="84">
        <v>6</v>
      </c>
      <c r="I436" s="85">
        <v>8858.9</v>
      </c>
      <c r="J436" s="85">
        <v>4734.1000000000004</v>
      </c>
      <c r="K436" s="40">
        <v>342</v>
      </c>
      <c r="L436" s="85">
        <v>30000429.359999999</v>
      </c>
      <c r="M436" s="85">
        <v>0</v>
      </c>
      <c r="N436" s="85">
        <v>0</v>
      </c>
      <c r="O436" s="85">
        <v>0</v>
      </c>
      <c r="P436" s="58">
        <f t="shared" si="60"/>
        <v>30000429.359999999</v>
      </c>
      <c r="Q436" s="58">
        <f t="shared" si="61"/>
        <v>6337.0924484062434</v>
      </c>
      <c r="R436" s="92">
        <v>16342.37</v>
      </c>
      <c r="S436" s="86">
        <v>44561</v>
      </c>
    </row>
    <row r="437" spans="1:19" ht="14.45" hidden="1" x14ac:dyDescent="0.3">
      <c r="A437" s="22">
        <v>208</v>
      </c>
      <c r="B437" s="40" t="s">
        <v>171</v>
      </c>
      <c r="C437" s="84">
        <v>1980</v>
      </c>
      <c r="D437" s="40"/>
      <c r="E437" s="40" t="s">
        <v>277</v>
      </c>
      <c r="F437" s="40" t="s">
        <v>978</v>
      </c>
      <c r="G437" s="84">
        <v>5</v>
      </c>
      <c r="H437" s="84">
        <v>7</v>
      </c>
      <c r="I437" s="85">
        <v>5949.7</v>
      </c>
      <c r="J437" s="85">
        <v>5398.2</v>
      </c>
      <c r="K437" s="40">
        <v>288</v>
      </c>
      <c r="L437" s="85">
        <v>34208892.469999999</v>
      </c>
      <c r="M437" s="85">
        <v>0</v>
      </c>
      <c r="N437" s="85">
        <v>0</v>
      </c>
      <c r="O437" s="85">
        <v>0</v>
      </c>
      <c r="P437" s="58">
        <f t="shared" si="60"/>
        <v>34208892.469999999</v>
      </c>
      <c r="Q437" s="58">
        <f t="shared" si="61"/>
        <v>6337.0924511874327</v>
      </c>
      <c r="R437" s="92">
        <v>16342.37</v>
      </c>
      <c r="S437" s="86">
        <v>44561</v>
      </c>
    </row>
    <row r="438" spans="1:19" ht="14.45" hidden="1" x14ac:dyDescent="0.3">
      <c r="A438" s="22">
        <v>209</v>
      </c>
      <c r="B438" s="40" t="s">
        <v>531</v>
      </c>
      <c r="C438" s="84">
        <v>1980</v>
      </c>
      <c r="D438" s="40"/>
      <c r="E438" s="40" t="s">
        <v>277</v>
      </c>
      <c r="F438" s="40" t="s">
        <v>288</v>
      </c>
      <c r="G438" s="84">
        <v>2</v>
      </c>
      <c r="H438" s="84">
        <v>2</v>
      </c>
      <c r="I438" s="85">
        <v>794.5</v>
      </c>
      <c r="J438" s="85">
        <v>732.2</v>
      </c>
      <c r="K438" s="40">
        <v>56</v>
      </c>
      <c r="L438" s="85">
        <v>143458.85</v>
      </c>
      <c r="M438" s="85">
        <v>0</v>
      </c>
      <c r="N438" s="85">
        <v>0</v>
      </c>
      <c r="O438" s="85">
        <v>0</v>
      </c>
      <c r="P438" s="58">
        <f t="shared" si="60"/>
        <v>143458.85</v>
      </c>
      <c r="Q438" s="58">
        <f t="shared" si="61"/>
        <v>195.92850314121824</v>
      </c>
      <c r="R438" s="85">
        <v>19673.62</v>
      </c>
      <c r="S438" s="86">
        <v>44561</v>
      </c>
    </row>
    <row r="439" spans="1:19" ht="14.45" hidden="1" x14ac:dyDescent="0.3">
      <c r="A439" s="22">
        <v>210</v>
      </c>
      <c r="B439" s="40" t="s">
        <v>532</v>
      </c>
      <c r="C439" s="84">
        <v>1980</v>
      </c>
      <c r="D439" s="40"/>
      <c r="E439" s="40" t="s">
        <v>277</v>
      </c>
      <c r="F439" s="40" t="s">
        <v>288</v>
      </c>
      <c r="G439" s="84">
        <v>2</v>
      </c>
      <c r="H439" s="84">
        <v>2</v>
      </c>
      <c r="I439" s="85">
        <v>836.3</v>
      </c>
      <c r="J439" s="85">
        <v>779.9</v>
      </c>
      <c r="K439" s="40">
        <v>23</v>
      </c>
      <c r="L439" s="85">
        <v>136250.09</v>
      </c>
      <c r="M439" s="85">
        <v>0</v>
      </c>
      <c r="N439" s="85">
        <v>0</v>
      </c>
      <c r="O439" s="85">
        <v>0</v>
      </c>
      <c r="P439" s="58">
        <f t="shared" si="60"/>
        <v>136250.09</v>
      </c>
      <c r="Q439" s="58">
        <f t="shared" si="61"/>
        <v>174.70200025644314</v>
      </c>
      <c r="R439" s="85">
        <v>19673.62</v>
      </c>
      <c r="S439" s="86">
        <v>44561</v>
      </c>
    </row>
    <row r="440" spans="1:19" ht="14.45" hidden="1" x14ac:dyDescent="0.3">
      <c r="A440" s="22">
        <v>211</v>
      </c>
      <c r="B440" s="40" t="s">
        <v>533</v>
      </c>
      <c r="C440" s="84">
        <v>1980</v>
      </c>
      <c r="D440" s="40"/>
      <c r="E440" s="40" t="s">
        <v>277</v>
      </c>
      <c r="F440" s="40" t="s">
        <v>288</v>
      </c>
      <c r="G440" s="84">
        <v>5</v>
      </c>
      <c r="H440" s="84">
        <v>6</v>
      </c>
      <c r="I440" s="85">
        <v>6975.5</v>
      </c>
      <c r="J440" s="85">
        <v>4182.3</v>
      </c>
      <c r="K440" s="40">
        <v>260</v>
      </c>
      <c r="L440" s="85">
        <v>1924243.04</v>
      </c>
      <c r="M440" s="85">
        <v>0</v>
      </c>
      <c r="N440" s="85">
        <v>0</v>
      </c>
      <c r="O440" s="85">
        <v>0</v>
      </c>
      <c r="P440" s="58">
        <f t="shared" si="60"/>
        <v>1924243.04</v>
      </c>
      <c r="Q440" s="58">
        <f t="shared" si="61"/>
        <v>460.0920641752146</v>
      </c>
      <c r="R440" s="85">
        <v>19673.62</v>
      </c>
      <c r="S440" s="86">
        <v>44561</v>
      </c>
    </row>
    <row r="441" spans="1:19" ht="14.45" hidden="1" x14ac:dyDescent="0.3">
      <c r="A441" s="22">
        <v>212</v>
      </c>
      <c r="B441" s="40" t="s">
        <v>490</v>
      </c>
      <c r="C441" s="84">
        <v>1980</v>
      </c>
      <c r="D441" s="40"/>
      <c r="E441" s="40" t="s">
        <v>277</v>
      </c>
      <c r="F441" s="40" t="s">
        <v>288</v>
      </c>
      <c r="G441" s="84">
        <v>9</v>
      </c>
      <c r="H441" s="84">
        <v>6</v>
      </c>
      <c r="I441" s="85">
        <v>14447.9</v>
      </c>
      <c r="J441" s="85">
        <v>11377.3</v>
      </c>
      <c r="K441" s="40">
        <v>626</v>
      </c>
      <c r="L441" s="85">
        <v>55699570.700000003</v>
      </c>
      <c r="M441" s="85">
        <v>0</v>
      </c>
      <c r="N441" s="85">
        <v>0</v>
      </c>
      <c r="O441" s="85">
        <v>0</v>
      </c>
      <c r="P441" s="58">
        <f t="shared" si="60"/>
        <v>55699570.700000003</v>
      </c>
      <c r="Q441" s="58">
        <f t="shared" si="61"/>
        <v>4895.6756611849914</v>
      </c>
      <c r="R441" s="85">
        <v>17657.14</v>
      </c>
      <c r="S441" s="86">
        <v>44561</v>
      </c>
    </row>
    <row r="442" spans="1:19" ht="14.45" hidden="1" x14ac:dyDescent="0.3">
      <c r="A442" s="22">
        <v>213</v>
      </c>
      <c r="B442" s="40" t="s">
        <v>491</v>
      </c>
      <c r="C442" s="84">
        <v>1980</v>
      </c>
      <c r="D442" s="40"/>
      <c r="E442" s="40" t="s">
        <v>277</v>
      </c>
      <c r="F442" s="40" t="s">
        <v>288</v>
      </c>
      <c r="G442" s="84">
        <v>9</v>
      </c>
      <c r="H442" s="84">
        <v>6</v>
      </c>
      <c r="I442" s="85">
        <v>14821.3</v>
      </c>
      <c r="J442" s="85">
        <v>11402.3</v>
      </c>
      <c r="K442" s="40">
        <v>682</v>
      </c>
      <c r="L442" s="85">
        <v>59001930.409999996</v>
      </c>
      <c r="M442" s="85">
        <v>0</v>
      </c>
      <c r="N442" s="85">
        <v>0</v>
      </c>
      <c r="O442" s="85">
        <v>0</v>
      </c>
      <c r="P442" s="58">
        <f t="shared" si="60"/>
        <v>59001930.409999996</v>
      </c>
      <c r="Q442" s="58">
        <f t="shared" si="61"/>
        <v>5174.563939731458</v>
      </c>
      <c r="R442" s="85">
        <v>17657.14</v>
      </c>
      <c r="S442" s="86">
        <v>44561</v>
      </c>
    </row>
    <row r="443" spans="1:19" ht="14.45" hidden="1" x14ac:dyDescent="0.3">
      <c r="A443" s="22">
        <v>214</v>
      </c>
      <c r="B443" s="40" t="s">
        <v>492</v>
      </c>
      <c r="C443" s="84">
        <v>1981</v>
      </c>
      <c r="D443" s="40"/>
      <c r="E443" s="40" t="s">
        <v>277</v>
      </c>
      <c r="F443" s="40" t="s">
        <v>288</v>
      </c>
      <c r="G443" s="84">
        <v>5</v>
      </c>
      <c r="H443" s="84">
        <v>1</v>
      </c>
      <c r="I443" s="85">
        <v>1723.4</v>
      </c>
      <c r="J443" s="85">
        <v>1093.9000000000001</v>
      </c>
      <c r="K443" s="40">
        <v>42</v>
      </c>
      <c r="L443" s="85">
        <v>9367030.8900000006</v>
      </c>
      <c r="M443" s="85">
        <v>0</v>
      </c>
      <c r="N443" s="85">
        <v>0</v>
      </c>
      <c r="O443" s="85">
        <v>0</v>
      </c>
      <c r="P443" s="58">
        <f t="shared" si="60"/>
        <v>9367030.8900000006</v>
      </c>
      <c r="Q443" s="58">
        <f t="shared" si="61"/>
        <v>8562.968178078434</v>
      </c>
      <c r="R443" s="85">
        <v>19673.62</v>
      </c>
      <c r="S443" s="86">
        <v>44561</v>
      </c>
    </row>
    <row r="444" spans="1:19" ht="14.45" hidden="1" x14ac:dyDescent="0.3">
      <c r="A444" s="22">
        <v>215</v>
      </c>
      <c r="B444" s="40" t="s">
        <v>493</v>
      </c>
      <c r="C444" s="84">
        <v>1981</v>
      </c>
      <c r="D444" s="40"/>
      <c r="E444" s="40" t="s">
        <v>277</v>
      </c>
      <c r="F444" s="40" t="s">
        <v>978</v>
      </c>
      <c r="G444" s="84">
        <v>9</v>
      </c>
      <c r="H444" s="84">
        <v>2</v>
      </c>
      <c r="I444" s="85">
        <v>4520.6000000000004</v>
      </c>
      <c r="J444" s="85">
        <v>3565.6</v>
      </c>
      <c r="K444" s="40">
        <v>218</v>
      </c>
      <c r="L444" s="85">
        <v>10739646.66</v>
      </c>
      <c r="M444" s="85">
        <v>0</v>
      </c>
      <c r="N444" s="85">
        <v>0</v>
      </c>
      <c r="O444" s="85">
        <v>0</v>
      </c>
      <c r="P444" s="58">
        <f t="shared" si="60"/>
        <v>10739646.66</v>
      </c>
      <c r="Q444" s="58">
        <f t="shared" si="61"/>
        <v>3012.016676015257</v>
      </c>
      <c r="R444" s="85">
        <v>14905.85</v>
      </c>
      <c r="S444" s="86">
        <v>44561</v>
      </c>
    </row>
    <row r="445" spans="1:19" ht="14.45" hidden="1" x14ac:dyDescent="0.3">
      <c r="A445" s="22">
        <v>216</v>
      </c>
      <c r="B445" s="40" t="s">
        <v>494</v>
      </c>
      <c r="C445" s="84">
        <v>1981</v>
      </c>
      <c r="D445" s="40"/>
      <c r="E445" s="40" t="s">
        <v>277</v>
      </c>
      <c r="F445" s="40" t="s">
        <v>288</v>
      </c>
      <c r="G445" s="84">
        <v>9</v>
      </c>
      <c r="H445" s="84">
        <v>6</v>
      </c>
      <c r="I445" s="85">
        <v>14047.55</v>
      </c>
      <c r="J445" s="85">
        <v>11263.39</v>
      </c>
      <c r="K445" s="40">
        <v>712</v>
      </c>
      <c r="L445" s="85">
        <v>46521887.670000002</v>
      </c>
      <c r="M445" s="85">
        <v>0</v>
      </c>
      <c r="N445" s="85">
        <v>0</v>
      </c>
      <c r="O445" s="85">
        <v>0</v>
      </c>
      <c r="P445" s="58">
        <f t="shared" si="60"/>
        <v>46521887.670000002</v>
      </c>
      <c r="Q445" s="58">
        <f t="shared" si="61"/>
        <v>4130.3628543449177</v>
      </c>
      <c r="R445" s="85">
        <v>17657.14</v>
      </c>
      <c r="S445" s="86">
        <v>44561</v>
      </c>
    </row>
    <row r="446" spans="1:19" ht="14.45" hidden="1" x14ac:dyDescent="0.3">
      <c r="A446" s="22">
        <v>217</v>
      </c>
      <c r="B446" s="40" t="s">
        <v>534</v>
      </c>
      <c r="C446" s="84">
        <v>1980</v>
      </c>
      <c r="D446" s="40"/>
      <c r="E446" s="40" t="s">
        <v>277</v>
      </c>
      <c r="F446" s="40" t="s">
        <v>288</v>
      </c>
      <c r="G446" s="84">
        <v>5</v>
      </c>
      <c r="H446" s="84">
        <v>6</v>
      </c>
      <c r="I446" s="85">
        <v>6965.1</v>
      </c>
      <c r="J446" s="85">
        <v>4158.3</v>
      </c>
      <c r="K446" s="40">
        <v>205</v>
      </c>
      <c r="L446" s="85">
        <v>1724329.54</v>
      </c>
      <c r="M446" s="85">
        <v>0</v>
      </c>
      <c r="N446" s="85">
        <v>0</v>
      </c>
      <c r="O446" s="85">
        <v>0</v>
      </c>
      <c r="P446" s="58">
        <f t="shared" si="60"/>
        <v>1724329.54</v>
      </c>
      <c r="Q446" s="58">
        <f t="shared" si="61"/>
        <v>414.67175047495368</v>
      </c>
      <c r="R446" s="85">
        <v>19673.62</v>
      </c>
      <c r="S446" s="86">
        <v>44561</v>
      </c>
    </row>
    <row r="447" spans="1:19" ht="14.45" hidden="1" x14ac:dyDescent="0.3">
      <c r="A447" s="22">
        <v>218</v>
      </c>
      <c r="B447" s="40" t="s">
        <v>495</v>
      </c>
      <c r="C447" s="84">
        <v>1981</v>
      </c>
      <c r="D447" s="40"/>
      <c r="E447" s="40" t="s">
        <v>277</v>
      </c>
      <c r="F447" s="40" t="s">
        <v>978</v>
      </c>
      <c r="G447" s="84">
        <v>9</v>
      </c>
      <c r="H447" s="84">
        <v>6</v>
      </c>
      <c r="I447" s="85">
        <v>21236.5</v>
      </c>
      <c r="J447" s="85">
        <v>13377.4</v>
      </c>
      <c r="K447" s="40">
        <v>616</v>
      </c>
      <c r="L447" s="85">
        <v>57358473.710000001</v>
      </c>
      <c r="M447" s="85">
        <v>0</v>
      </c>
      <c r="N447" s="85">
        <v>0</v>
      </c>
      <c r="O447" s="85">
        <v>0</v>
      </c>
      <c r="P447" s="58">
        <f t="shared" si="60"/>
        <v>57358473.710000001</v>
      </c>
      <c r="Q447" s="58">
        <f t="shared" si="61"/>
        <v>4287.7146313932453</v>
      </c>
      <c r="R447" s="85">
        <v>14905.85</v>
      </c>
      <c r="S447" s="86">
        <v>44561</v>
      </c>
    </row>
    <row r="448" spans="1:19" ht="14.45" hidden="1" x14ac:dyDescent="0.3">
      <c r="A448" s="22">
        <v>219</v>
      </c>
      <c r="B448" s="40" t="s">
        <v>535</v>
      </c>
      <c r="C448" s="84">
        <v>1981</v>
      </c>
      <c r="D448" s="40"/>
      <c r="E448" s="40" t="s">
        <v>277</v>
      </c>
      <c r="F448" s="40" t="s">
        <v>978</v>
      </c>
      <c r="G448" s="84">
        <v>5</v>
      </c>
      <c r="H448" s="84">
        <v>8</v>
      </c>
      <c r="I448" s="85">
        <v>10476.4</v>
      </c>
      <c r="J448" s="85">
        <v>5479</v>
      </c>
      <c r="K448" s="40">
        <v>368</v>
      </c>
      <c r="L448" s="85">
        <v>1308144.1200000001</v>
      </c>
      <c r="M448" s="85">
        <v>0</v>
      </c>
      <c r="N448" s="85">
        <v>0</v>
      </c>
      <c r="O448" s="85">
        <v>0</v>
      </c>
      <c r="P448" s="58">
        <f t="shared" si="60"/>
        <v>1308144.1200000001</v>
      </c>
      <c r="Q448" s="58">
        <f t="shared" si="61"/>
        <v>238.75599926993979</v>
      </c>
      <c r="R448" s="92">
        <v>16342.37</v>
      </c>
      <c r="S448" s="86">
        <v>44561</v>
      </c>
    </row>
    <row r="449" spans="1:19" ht="14.45" hidden="1" x14ac:dyDescent="0.3">
      <c r="A449" s="22">
        <v>220</v>
      </c>
      <c r="B449" s="40" t="s">
        <v>497</v>
      </c>
      <c r="C449" s="84">
        <v>1976</v>
      </c>
      <c r="D449" s="40"/>
      <c r="E449" s="40" t="s">
        <v>277</v>
      </c>
      <c r="F449" s="40" t="s">
        <v>288</v>
      </c>
      <c r="G449" s="84">
        <v>5</v>
      </c>
      <c r="H449" s="84">
        <v>3</v>
      </c>
      <c r="I449" s="85">
        <v>6621.3</v>
      </c>
      <c r="J449" s="85">
        <v>6349.7</v>
      </c>
      <c r="K449" s="40">
        <v>423</v>
      </c>
      <c r="L449" s="85">
        <v>23448432.870000001</v>
      </c>
      <c r="M449" s="85">
        <v>0</v>
      </c>
      <c r="N449" s="85">
        <v>0</v>
      </c>
      <c r="O449" s="85">
        <v>0</v>
      </c>
      <c r="P449" s="58">
        <f t="shared" ref="P449:P481" si="62">ROUND(L449-N449-O449,2)</f>
        <v>23448432.870000001</v>
      </c>
      <c r="Q449" s="58">
        <f t="shared" ref="Q449:Q481" si="63">L449/J449</f>
        <v>3692.8410586326918</v>
      </c>
      <c r="R449" s="85">
        <v>19673.62</v>
      </c>
      <c r="S449" s="86">
        <v>44561</v>
      </c>
    </row>
    <row r="450" spans="1:19" ht="14.45" hidden="1" x14ac:dyDescent="0.3">
      <c r="A450" s="22">
        <v>221</v>
      </c>
      <c r="B450" s="40" t="s">
        <v>61</v>
      </c>
      <c r="C450" s="84">
        <v>1980</v>
      </c>
      <c r="D450" s="40"/>
      <c r="E450" s="40" t="s">
        <v>277</v>
      </c>
      <c r="F450" s="40" t="s">
        <v>288</v>
      </c>
      <c r="G450" s="84">
        <v>9</v>
      </c>
      <c r="H450" s="84">
        <v>1</v>
      </c>
      <c r="I450" s="85">
        <v>6452.21</v>
      </c>
      <c r="J450" s="85">
        <v>6072.31</v>
      </c>
      <c r="K450" s="40">
        <v>440</v>
      </c>
      <c r="L450" s="85">
        <v>941614.89</v>
      </c>
      <c r="M450" s="85">
        <v>0</v>
      </c>
      <c r="N450" s="85">
        <v>0</v>
      </c>
      <c r="O450" s="85">
        <v>0</v>
      </c>
      <c r="P450" s="58">
        <f t="shared" si="62"/>
        <v>941614.89</v>
      </c>
      <c r="Q450" s="58">
        <f t="shared" si="63"/>
        <v>155.06699921446696</v>
      </c>
      <c r="R450" s="85">
        <v>17657.14</v>
      </c>
      <c r="S450" s="86">
        <v>44561</v>
      </c>
    </row>
    <row r="451" spans="1:19" ht="14.45" hidden="1" x14ac:dyDescent="0.3">
      <c r="A451" s="22">
        <v>222</v>
      </c>
      <c r="B451" s="40" t="s">
        <v>536</v>
      </c>
      <c r="C451" s="84">
        <v>1981</v>
      </c>
      <c r="D451" s="40"/>
      <c r="E451" s="40" t="s">
        <v>277</v>
      </c>
      <c r="F451" s="40" t="s">
        <v>288</v>
      </c>
      <c r="G451" s="84">
        <v>5</v>
      </c>
      <c r="H451" s="84">
        <v>4</v>
      </c>
      <c r="I451" s="85">
        <v>6801.58</v>
      </c>
      <c r="J451" s="85">
        <v>4176.88</v>
      </c>
      <c r="K451" s="40">
        <v>268</v>
      </c>
      <c r="L451" s="85">
        <v>2363493.81</v>
      </c>
      <c r="M451" s="85">
        <v>0</v>
      </c>
      <c r="N451" s="85">
        <v>0</v>
      </c>
      <c r="O451" s="85">
        <v>0</v>
      </c>
      <c r="P451" s="58">
        <f t="shared" si="62"/>
        <v>2363493.81</v>
      </c>
      <c r="Q451" s="58">
        <f t="shared" si="63"/>
        <v>565.85149920514834</v>
      </c>
      <c r="R451" s="85">
        <v>19673.62</v>
      </c>
      <c r="S451" s="86">
        <v>44561</v>
      </c>
    </row>
    <row r="452" spans="1:19" ht="14.45" hidden="1" x14ac:dyDescent="0.3">
      <c r="A452" s="22">
        <v>223</v>
      </c>
      <c r="B452" s="40" t="s">
        <v>537</v>
      </c>
      <c r="C452" s="84">
        <v>1980</v>
      </c>
      <c r="D452" s="40"/>
      <c r="E452" s="40" t="s">
        <v>277</v>
      </c>
      <c r="F452" s="40" t="s">
        <v>288</v>
      </c>
      <c r="G452" s="84">
        <v>5</v>
      </c>
      <c r="H452" s="84">
        <v>1</v>
      </c>
      <c r="I452" s="85">
        <v>1116.5999999999999</v>
      </c>
      <c r="J452" s="85">
        <v>1042.3</v>
      </c>
      <c r="K452" s="40">
        <v>32</v>
      </c>
      <c r="L452" s="85">
        <v>341419.96</v>
      </c>
      <c r="M452" s="85">
        <v>0</v>
      </c>
      <c r="N452" s="85">
        <v>0</v>
      </c>
      <c r="O452" s="85">
        <v>0</v>
      </c>
      <c r="P452" s="58">
        <f t="shared" si="62"/>
        <v>341419.96</v>
      </c>
      <c r="Q452" s="58">
        <f t="shared" si="63"/>
        <v>327.56400268636673</v>
      </c>
      <c r="R452" s="85">
        <v>19673.62</v>
      </c>
      <c r="S452" s="86">
        <v>44561</v>
      </c>
    </row>
    <row r="453" spans="1:19" ht="14.45" hidden="1" x14ac:dyDescent="0.3">
      <c r="A453" s="22">
        <v>224</v>
      </c>
      <c r="B453" s="40" t="s">
        <v>538</v>
      </c>
      <c r="C453" s="84">
        <v>1981</v>
      </c>
      <c r="D453" s="40"/>
      <c r="E453" s="40" t="s">
        <v>277</v>
      </c>
      <c r="F453" s="40" t="s">
        <v>288</v>
      </c>
      <c r="G453" s="84">
        <v>5</v>
      </c>
      <c r="H453" s="84">
        <v>4</v>
      </c>
      <c r="I453" s="85">
        <v>5156.3</v>
      </c>
      <c r="J453" s="85">
        <v>2653.3</v>
      </c>
      <c r="K453" s="40">
        <v>140</v>
      </c>
      <c r="L453" s="85">
        <v>997814.59</v>
      </c>
      <c r="M453" s="85">
        <v>0</v>
      </c>
      <c r="N453" s="85">
        <v>0</v>
      </c>
      <c r="O453" s="85">
        <v>0</v>
      </c>
      <c r="P453" s="58">
        <f t="shared" si="62"/>
        <v>997814.59</v>
      </c>
      <c r="Q453" s="58">
        <f t="shared" si="63"/>
        <v>376.06549956657744</v>
      </c>
      <c r="R453" s="85">
        <v>19673.62</v>
      </c>
      <c r="S453" s="86">
        <v>44561</v>
      </c>
    </row>
    <row r="454" spans="1:19" ht="14.45" hidden="1" x14ac:dyDescent="0.3">
      <c r="A454" s="22">
        <v>225</v>
      </c>
      <c r="B454" s="40" t="s">
        <v>539</v>
      </c>
      <c r="C454" s="84">
        <v>1980</v>
      </c>
      <c r="D454" s="40"/>
      <c r="E454" s="40" t="s">
        <v>277</v>
      </c>
      <c r="F454" s="40" t="s">
        <v>288</v>
      </c>
      <c r="G454" s="84">
        <v>5</v>
      </c>
      <c r="H454" s="84">
        <v>4</v>
      </c>
      <c r="I454" s="85">
        <v>5217.5</v>
      </c>
      <c r="J454" s="85">
        <v>2679.4</v>
      </c>
      <c r="K454" s="40">
        <v>170</v>
      </c>
      <c r="L454" s="85">
        <v>877674.98</v>
      </c>
      <c r="M454" s="85">
        <v>0</v>
      </c>
      <c r="N454" s="85">
        <v>0</v>
      </c>
      <c r="O454" s="85">
        <v>0</v>
      </c>
      <c r="P454" s="58">
        <f t="shared" si="62"/>
        <v>877674.98</v>
      </c>
      <c r="Q454" s="58">
        <f t="shared" si="63"/>
        <v>327.56399940285138</v>
      </c>
      <c r="R454" s="85">
        <v>19673.62</v>
      </c>
      <c r="S454" s="86">
        <v>44561</v>
      </c>
    </row>
    <row r="455" spans="1:19" ht="14.45" hidden="1" x14ac:dyDescent="0.3">
      <c r="A455" s="22">
        <v>226</v>
      </c>
      <c r="B455" s="40" t="s">
        <v>62</v>
      </c>
      <c r="C455" s="84">
        <v>1980</v>
      </c>
      <c r="D455" s="40"/>
      <c r="E455" s="40" t="s">
        <v>277</v>
      </c>
      <c r="F455" s="40" t="s">
        <v>978</v>
      </c>
      <c r="G455" s="84">
        <v>5</v>
      </c>
      <c r="H455" s="84">
        <v>4</v>
      </c>
      <c r="I455" s="85">
        <v>5104.5</v>
      </c>
      <c r="J455" s="85">
        <v>2652</v>
      </c>
      <c r="K455" s="40">
        <v>152</v>
      </c>
      <c r="L455" s="85">
        <v>356152.99</v>
      </c>
      <c r="M455" s="85">
        <v>0</v>
      </c>
      <c r="N455" s="85">
        <v>0</v>
      </c>
      <c r="O455" s="85">
        <v>0</v>
      </c>
      <c r="P455" s="58">
        <f t="shared" si="62"/>
        <v>356152.99</v>
      </c>
      <c r="Q455" s="58">
        <f t="shared" si="63"/>
        <v>134.29599924585219</v>
      </c>
      <c r="R455" s="92">
        <v>16342.37</v>
      </c>
      <c r="S455" s="86">
        <v>44561</v>
      </c>
    </row>
    <row r="456" spans="1:19" ht="14.45" hidden="1" x14ac:dyDescent="0.3">
      <c r="A456" s="22">
        <v>227</v>
      </c>
      <c r="B456" s="40" t="s">
        <v>540</v>
      </c>
      <c r="C456" s="84">
        <v>1980</v>
      </c>
      <c r="D456" s="40"/>
      <c r="E456" s="40" t="s">
        <v>277</v>
      </c>
      <c r="F456" s="40" t="s">
        <v>978</v>
      </c>
      <c r="G456" s="84">
        <v>5</v>
      </c>
      <c r="H456" s="84">
        <v>4</v>
      </c>
      <c r="I456" s="85">
        <v>5090.3999999999996</v>
      </c>
      <c r="J456" s="85">
        <v>2653.1</v>
      </c>
      <c r="K456" s="40">
        <v>149</v>
      </c>
      <c r="L456" s="85">
        <v>706630.63</v>
      </c>
      <c r="M456" s="85">
        <v>0</v>
      </c>
      <c r="N456" s="85">
        <v>0</v>
      </c>
      <c r="O456" s="85">
        <v>0</v>
      </c>
      <c r="P456" s="58">
        <f t="shared" si="62"/>
        <v>706630.63</v>
      </c>
      <c r="Q456" s="58">
        <f t="shared" si="63"/>
        <v>266.3414986242509</v>
      </c>
      <c r="R456" s="92">
        <v>16342.37</v>
      </c>
      <c r="S456" s="86">
        <v>44561</v>
      </c>
    </row>
    <row r="457" spans="1:19" ht="14.45" hidden="1" x14ac:dyDescent="0.3">
      <c r="A457" s="22">
        <v>228</v>
      </c>
      <c r="B457" s="40" t="s">
        <v>140</v>
      </c>
      <c r="C457" s="84">
        <v>1980</v>
      </c>
      <c r="D457" s="40"/>
      <c r="E457" s="40" t="s">
        <v>277</v>
      </c>
      <c r="F457" s="40" t="s">
        <v>288</v>
      </c>
      <c r="G457" s="84">
        <v>5</v>
      </c>
      <c r="H457" s="84">
        <v>4</v>
      </c>
      <c r="I457" s="85">
        <v>5315.8</v>
      </c>
      <c r="J457" s="85">
        <v>2775.2</v>
      </c>
      <c r="K457" s="40">
        <v>156</v>
      </c>
      <c r="L457" s="85">
        <v>1011527.1</v>
      </c>
      <c r="M457" s="85">
        <v>0</v>
      </c>
      <c r="N457" s="85">
        <v>0</v>
      </c>
      <c r="O457" s="85">
        <v>0</v>
      </c>
      <c r="P457" s="58">
        <f t="shared" si="62"/>
        <v>1011527.1</v>
      </c>
      <c r="Q457" s="58">
        <f t="shared" si="63"/>
        <v>364.48800086480253</v>
      </c>
      <c r="R457" s="85">
        <v>19673.62</v>
      </c>
      <c r="S457" s="86">
        <v>44561</v>
      </c>
    </row>
    <row r="458" spans="1:19" ht="15" hidden="1" customHeight="1" x14ac:dyDescent="0.3">
      <c r="A458" s="22">
        <v>229</v>
      </c>
      <c r="B458" s="90" t="s">
        <v>1115</v>
      </c>
      <c r="C458" s="93">
        <v>1979</v>
      </c>
      <c r="D458" s="90"/>
      <c r="E458" s="90" t="s">
        <v>277</v>
      </c>
      <c r="F458" s="40" t="s">
        <v>288</v>
      </c>
      <c r="G458" s="93">
        <v>9</v>
      </c>
      <c r="H458" s="93">
        <v>1</v>
      </c>
      <c r="I458" s="92">
        <v>2978.3999999999996</v>
      </c>
      <c r="J458" s="92">
        <v>2675.7</v>
      </c>
      <c r="K458" s="90">
        <v>128</v>
      </c>
      <c r="L458" s="92">
        <v>1031192.12</v>
      </c>
      <c r="M458" s="85">
        <v>0</v>
      </c>
      <c r="N458" s="85">
        <v>0</v>
      </c>
      <c r="O458" s="85">
        <v>0</v>
      </c>
      <c r="P458" s="58">
        <f t="shared" si="62"/>
        <v>1031192.12</v>
      </c>
      <c r="Q458" s="58">
        <f t="shared" si="63"/>
        <v>385.39153118810032</v>
      </c>
      <c r="R458" s="85">
        <v>17657.14</v>
      </c>
      <c r="S458" s="86">
        <v>44561</v>
      </c>
    </row>
    <row r="459" spans="1:19" ht="14.45" hidden="1" x14ac:dyDescent="0.3">
      <c r="A459" s="22">
        <v>230</v>
      </c>
      <c r="B459" s="40" t="s">
        <v>498</v>
      </c>
      <c r="C459" s="84">
        <v>1977</v>
      </c>
      <c r="D459" s="40"/>
      <c r="E459" s="40" t="s">
        <v>277</v>
      </c>
      <c r="F459" s="40" t="s">
        <v>288</v>
      </c>
      <c r="G459" s="84">
        <v>5</v>
      </c>
      <c r="H459" s="84">
        <v>1</v>
      </c>
      <c r="I459" s="85">
        <v>1085.2</v>
      </c>
      <c r="J459" s="85">
        <v>974.7</v>
      </c>
      <c r="K459" s="40">
        <v>34</v>
      </c>
      <c r="L459" s="85">
        <v>1902303.38</v>
      </c>
      <c r="M459" s="85">
        <v>0</v>
      </c>
      <c r="N459" s="85">
        <v>0</v>
      </c>
      <c r="O459" s="85">
        <v>0</v>
      </c>
      <c r="P459" s="58">
        <f t="shared" si="62"/>
        <v>1902303.38</v>
      </c>
      <c r="Q459" s="58">
        <f t="shared" si="63"/>
        <v>1951.6809069457267</v>
      </c>
      <c r="R459" s="85">
        <v>19673.62</v>
      </c>
      <c r="S459" s="86">
        <v>44561</v>
      </c>
    </row>
    <row r="460" spans="1:19" ht="14.45" hidden="1" x14ac:dyDescent="0.3">
      <c r="A460" s="22">
        <v>231</v>
      </c>
      <c r="B460" s="90" t="s">
        <v>1117</v>
      </c>
      <c r="C460" s="93">
        <v>1977</v>
      </c>
      <c r="D460" s="90"/>
      <c r="E460" s="90" t="s">
        <v>277</v>
      </c>
      <c r="F460" s="90" t="s">
        <v>978</v>
      </c>
      <c r="G460" s="93">
        <v>5</v>
      </c>
      <c r="H460" s="93">
        <v>5</v>
      </c>
      <c r="I460" s="92">
        <v>8510.9</v>
      </c>
      <c r="J460" s="92">
        <v>4326.8999999999996</v>
      </c>
      <c r="K460" s="90">
        <v>188</v>
      </c>
      <c r="L460" s="92">
        <v>910814.19</v>
      </c>
      <c r="M460" s="92">
        <v>0</v>
      </c>
      <c r="N460" s="92">
        <v>0</v>
      </c>
      <c r="O460" s="92">
        <v>0</v>
      </c>
      <c r="P460" s="95">
        <f t="shared" si="62"/>
        <v>910814.19</v>
      </c>
      <c r="Q460" s="95">
        <f t="shared" si="63"/>
        <v>210.50040213547805</v>
      </c>
      <c r="R460" s="92">
        <v>16342.37</v>
      </c>
      <c r="S460" s="96">
        <v>44561</v>
      </c>
    </row>
    <row r="461" spans="1:19" ht="14.45" hidden="1" x14ac:dyDescent="0.3">
      <c r="A461" s="22">
        <v>232</v>
      </c>
      <c r="B461" s="40" t="s">
        <v>249</v>
      </c>
      <c r="C461" s="84">
        <v>1981</v>
      </c>
      <c r="D461" s="40"/>
      <c r="E461" s="40" t="s">
        <v>277</v>
      </c>
      <c r="F461" s="40" t="s">
        <v>978</v>
      </c>
      <c r="G461" s="84">
        <v>16</v>
      </c>
      <c r="H461" s="84">
        <v>3</v>
      </c>
      <c r="I461" s="85">
        <v>14821</v>
      </c>
      <c r="J461" s="85">
        <v>10461.5</v>
      </c>
      <c r="K461" s="40">
        <v>495</v>
      </c>
      <c r="L461" s="85">
        <v>40960465.920000002</v>
      </c>
      <c r="M461" s="85">
        <v>0</v>
      </c>
      <c r="N461" s="85">
        <v>0</v>
      </c>
      <c r="O461" s="85">
        <v>0</v>
      </c>
      <c r="P461" s="58">
        <f t="shared" si="62"/>
        <v>40960465.920000002</v>
      </c>
      <c r="Q461" s="58">
        <f t="shared" si="63"/>
        <v>3915.3530487979738</v>
      </c>
      <c r="R461" s="85">
        <v>14905.85</v>
      </c>
      <c r="S461" s="86">
        <v>44561</v>
      </c>
    </row>
    <row r="462" spans="1:19" ht="14.45" hidden="1" x14ac:dyDescent="0.3">
      <c r="A462" s="22">
        <v>233</v>
      </c>
      <c r="B462" s="40" t="s">
        <v>186</v>
      </c>
      <c r="C462" s="84">
        <v>1980</v>
      </c>
      <c r="D462" s="40"/>
      <c r="E462" s="40" t="s">
        <v>277</v>
      </c>
      <c r="F462" s="40" t="s">
        <v>978</v>
      </c>
      <c r="G462" s="84">
        <v>9</v>
      </c>
      <c r="H462" s="84">
        <v>2</v>
      </c>
      <c r="I462" s="85">
        <v>4015.9</v>
      </c>
      <c r="J462" s="85">
        <v>3564.2</v>
      </c>
      <c r="K462" s="40">
        <v>204</v>
      </c>
      <c r="L462" s="85">
        <v>584388.01</v>
      </c>
      <c r="M462" s="85">
        <v>0</v>
      </c>
      <c r="N462" s="85">
        <v>0</v>
      </c>
      <c r="O462" s="85">
        <v>0</v>
      </c>
      <c r="P462" s="58">
        <f t="shared" si="62"/>
        <v>584388.01</v>
      </c>
      <c r="Q462" s="58">
        <f t="shared" si="63"/>
        <v>163.96049884967175</v>
      </c>
      <c r="R462" s="85">
        <v>14905.85</v>
      </c>
      <c r="S462" s="86">
        <v>44561</v>
      </c>
    </row>
    <row r="463" spans="1:19" ht="14.45" hidden="1" x14ac:dyDescent="0.3">
      <c r="A463" s="22">
        <v>234</v>
      </c>
      <c r="B463" s="40" t="s">
        <v>541</v>
      </c>
      <c r="C463" s="84">
        <v>1980</v>
      </c>
      <c r="D463" s="40"/>
      <c r="E463" s="40" t="s">
        <v>277</v>
      </c>
      <c r="F463" s="40" t="s">
        <v>978</v>
      </c>
      <c r="G463" s="84">
        <v>5</v>
      </c>
      <c r="H463" s="84">
        <v>8</v>
      </c>
      <c r="I463" s="85">
        <v>6135.5</v>
      </c>
      <c r="J463" s="85">
        <v>5517.7</v>
      </c>
      <c r="K463" s="40">
        <v>340</v>
      </c>
      <c r="L463" s="85">
        <v>165691.01</v>
      </c>
      <c r="M463" s="85">
        <v>0</v>
      </c>
      <c r="N463" s="85">
        <v>0</v>
      </c>
      <c r="O463" s="85">
        <v>0</v>
      </c>
      <c r="P463" s="58">
        <f t="shared" si="62"/>
        <v>165691.01</v>
      </c>
      <c r="Q463" s="58">
        <f t="shared" si="63"/>
        <v>30.028999401924718</v>
      </c>
      <c r="R463" s="92">
        <v>16342.37</v>
      </c>
      <c r="S463" s="86">
        <v>44561</v>
      </c>
    </row>
    <row r="464" spans="1:19" ht="14.45" hidden="1" x14ac:dyDescent="0.3">
      <c r="A464" s="22">
        <v>235</v>
      </c>
      <c r="B464" s="40" t="s">
        <v>187</v>
      </c>
      <c r="C464" s="84">
        <v>1980</v>
      </c>
      <c r="D464" s="40"/>
      <c r="E464" s="40" t="s">
        <v>277</v>
      </c>
      <c r="F464" s="40" t="s">
        <v>978</v>
      </c>
      <c r="G464" s="84">
        <v>9</v>
      </c>
      <c r="H464" s="84">
        <v>2</v>
      </c>
      <c r="I464" s="85">
        <v>4047.5</v>
      </c>
      <c r="J464" s="85">
        <v>3597.4</v>
      </c>
      <c r="K464" s="40">
        <v>198</v>
      </c>
      <c r="L464" s="85">
        <v>589831.5</v>
      </c>
      <c r="M464" s="85">
        <v>0</v>
      </c>
      <c r="N464" s="85">
        <v>0</v>
      </c>
      <c r="O464" s="85">
        <v>0</v>
      </c>
      <c r="P464" s="58">
        <f t="shared" si="62"/>
        <v>589831.5</v>
      </c>
      <c r="Q464" s="58">
        <f t="shared" si="63"/>
        <v>163.96049924945794</v>
      </c>
      <c r="R464" s="85">
        <v>14905.85</v>
      </c>
      <c r="S464" s="86">
        <v>44561</v>
      </c>
    </row>
    <row r="465" spans="1:19" ht="14.45" hidden="1" x14ac:dyDescent="0.3">
      <c r="A465" s="22">
        <v>236</v>
      </c>
      <c r="B465" s="40" t="s">
        <v>542</v>
      </c>
      <c r="C465" s="84">
        <v>1980</v>
      </c>
      <c r="D465" s="40"/>
      <c r="E465" s="40" t="s">
        <v>277</v>
      </c>
      <c r="F465" s="40" t="s">
        <v>978</v>
      </c>
      <c r="G465" s="84">
        <v>9</v>
      </c>
      <c r="H465" s="84">
        <v>2</v>
      </c>
      <c r="I465" s="85">
        <v>4035.4</v>
      </c>
      <c r="J465" s="85">
        <v>3582.6</v>
      </c>
      <c r="K465" s="40">
        <v>169</v>
      </c>
      <c r="L465" s="85">
        <v>587093.19999999995</v>
      </c>
      <c r="M465" s="85">
        <v>0</v>
      </c>
      <c r="N465" s="85">
        <v>0</v>
      </c>
      <c r="O465" s="85">
        <v>0</v>
      </c>
      <c r="P465" s="58">
        <f t="shared" si="62"/>
        <v>587093.19999999995</v>
      </c>
      <c r="Q465" s="58">
        <f t="shared" si="63"/>
        <v>163.87349969296042</v>
      </c>
      <c r="R465" s="85">
        <v>14905.85</v>
      </c>
      <c r="S465" s="86">
        <v>44561</v>
      </c>
    </row>
    <row r="466" spans="1:19" ht="14.45" hidden="1" x14ac:dyDescent="0.3">
      <c r="A466" s="22">
        <v>237</v>
      </c>
      <c r="B466" s="40" t="s">
        <v>543</v>
      </c>
      <c r="C466" s="84">
        <v>1980</v>
      </c>
      <c r="D466" s="40"/>
      <c r="E466" s="40" t="s">
        <v>277</v>
      </c>
      <c r="F466" s="40" t="s">
        <v>978</v>
      </c>
      <c r="G466" s="84">
        <v>5</v>
      </c>
      <c r="H466" s="84">
        <v>6</v>
      </c>
      <c r="I466" s="85">
        <v>5192.2</v>
      </c>
      <c r="J466" s="85">
        <v>4720.8999999999996</v>
      </c>
      <c r="K466" s="40">
        <v>267</v>
      </c>
      <c r="L466" s="85">
        <v>863358.19</v>
      </c>
      <c r="M466" s="85">
        <v>0</v>
      </c>
      <c r="N466" s="85">
        <v>0</v>
      </c>
      <c r="O466" s="85">
        <v>0</v>
      </c>
      <c r="P466" s="58">
        <f t="shared" si="62"/>
        <v>863358.19</v>
      </c>
      <c r="Q466" s="58">
        <f t="shared" si="63"/>
        <v>182.87999957635196</v>
      </c>
      <c r="R466" s="92">
        <v>16342.37</v>
      </c>
      <c r="S466" s="86">
        <v>44561</v>
      </c>
    </row>
    <row r="467" spans="1:19" ht="14.45" hidden="1" x14ac:dyDescent="0.3">
      <c r="A467" s="22">
        <v>238</v>
      </c>
      <c r="B467" s="40" t="s">
        <v>188</v>
      </c>
      <c r="C467" s="84">
        <v>1980</v>
      </c>
      <c r="D467" s="40"/>
      <c r="E467" s="40" t="s">
        <v>277</v>
      </c>
      <c r="F467" s="40" t="s">
        <v>978</v>
      </c>
      <c r="G467" s="84">
        <v>5</v>
      </c>
      <c r="H467" s="84">
        <v>4</v>
      </c>
      <c r="I467" s="85">
        <v>3660.8</v>
      </c>
      <c r="J467" s="85">
        <v>3327.3</v>
      </c>
      <c r="K467" s="40">
        <v>178</v>
      </c>
      <c r="L467" s="85">
        <v>131085.64000000001</v>
      </c>
      <c r="M467" s="85">
        <v>0</v>
      </c>
      <c r="N467" s="85">
        <v>0</v>
      </c>
      <c r="O467" s="85">
        <v>0</v>
      </c>
      <c r="P467" s="58">
        <f t="shared" si="62"/>
        <v>131085.64000000001</v>
      </c>
      <c r="Q467" s="58">
        <f t="shared" si="63"/>
        <v>39.397000571033573</v>
      </c>
      <c r="R467" s="92">
        <v>16342.37</v>
      </c>
      <c r="S467" s="86">
        <v>44561</v>
      </c>
    </row>
    <row r="468" spans="1:19" ht="14.45" hidden="1" x14ac:dyDescent="0.3">
      <c r="A468" s="22">
        <v>239</v>
      </c>
      <c r="B468" s="40" t="s">
        <v>544</v>
      </c>
      <c r="C468" s="84">
        <v>1980</v>
      </c>
      <c r="D468" s="40"/>
      <c r="E468" s="40" t="s">
        <v>277</v>
      </c>
      <c r="F468" s="40" t="s">
        <v>978</v>
      </c>
      <c r="G468" s="84">
        <v>5</v>
      </c>
      <c r="H468" s="84">
        <v>8</v>
      </c>
      <c r="I468" s="85">
        <v>6136.4</v>
      </c>
      <c r="J468" s="85">
        <v>5519.1</v>
      </c>
      <c r="K468" s="40">
        <v>348</v>
      </c>
      <c r="L468" s="85">
        <v>766953.45</v>
      </c>
      <c r="M468" s="85">
        <v>0</v>
      </c>
      <c r="N468" s="85">
        <v>0</v>
      </c>
      <c r="O468" s="85">
        <v>0</v>
      </c>
      <c r="P468" s="58">
        <f t="shared" si="62"/>
        <v>766953.45</v>
      </c>
      <c r="Q468" s="58">
        <f t="shared" si="63"/>
        <v>138.96349948361143</v>
      </c>
      <c r="R468" s="92">
        <v>16342.37</v>
      </c>
      <c r="S468" s="86">
        <v>44561</v>
      </c>
    </row>
    <row r="469" spans="1:19" ht="14.45" hidden="1" x14ac:dyDescent="0.3">
      <c r="A469" s="22">
        <v>240</v>
      </c>
      <c r="B469" s="40" t="s">
        <v>545</v>
      </c>
      <c r="C469" s="84">
        <v>1980</v>
      </c>
      <c r="D469" s="40"/>
      <c r="E469" s="40" t="s">
        <v>277</v>
      </c>
      <c r="F469" s="40" t="s">
        <v>978</v>
      </c>
      <c r="G469" s="84">
        <v>5</v>
      </c>
      <c r="H469" s="84">
        <v>4</v>
      </c>
      <c r="I469" s="85">
        <v>3679.5</v>
      </c>
      <c r="J469" s="85">
        <v>3353.5</v>
      </c>
      <c r="K469" s="40">
        <v>176</v>
      </c>
      <c r="L469" s="85">
        <v>892539.06</v>
      </c>
      <c r="M469" s="85">
        <v>0</v>
      </c>
      <c r="N469" s="85">
        <v>0</v>
      </c>
      <c r="O469" s="85">
        <v>0</v>
      </c>
      <c r="P469" s="58">
        <f t="shared" si="62"/>
        <v>892539.06</v>
      </c>
      <c r="Q469" s="58">
        <f t="shared" si="63"/>
        <v>266.15150141643062</v>
      </c>
      <c r="R469" s="92">
        <v>16342.37</v>
      </c>
      <c r="S469" s="86">
        <v>44561</v>
      </c>
    </row>
    <row r="470" spans="1:19" ht="14.45" hidden="1" x14ac:dyDescent="0.3">
      <c r="A470" s="22">
        <v>241</v>
      </c>
      <c r="B470" s="40" t="s">
        <v>237</v>
      </c>
      <c r="C470" s="84">
        <v>1981</v>
      </c>
      <c r="D470" s="40"/>
      <c r="E470" s="40" t="s">
        <v>277</v>
      </c>
      <c r="F470" s="40" t="s">
        <v>978</v>
      </c>
      <c r="G470" s="84">
        <v>16</v>
      </c>
      <c r="H470" s="84">
        <v>3</v>
      </c>
      <c r="I470" s="85">
        <v>10513.5</v>
      </c>
      <c r="J470" s="85">
        <v>10513.5</v>
      </c>
      <c r="K470" s="40">
        <v>485</v>
      </c>
      <c r="L470" s="85">
        <v>45078887.789999999</v>
      </c>
      <c r="M470" s="85">
        <v>0</v>
      </c>
      <c r="N470" s="85">
        <v>0</v>
      </c>
      <c r="O470" s="85">
        <v>0</v>
      </c>
      <c r="P470" s="58">
        <f t="shared" si="62"/>
        <v>45078887.789999999</v>
      </c>
      <c r="Q470" s="58">
        <f t="shared" si="63"/>
        <v>4287.7146326152088</v>
      </c>
      <c r="R470" s="85">
        <v>14905.85</v>
      </c>
      <c r="S470" s="86">
        <v>44561</v>
      </c>
    </row>
    <row r="471" spans="1:19" ht="14.45" hidden="1" x14ac:dyDescent="0.3">
      <c r="A471" s="22">
        <v>242</v>
      </c>
      <c r="B471" s="40" t="s">
        <v>546</v>
      </c>
      <c r="C471" s="84">
        <v>1981</v>
      </c>
      <c r="D471" s="40"/>
      <c r="E471" s="40" t="s">
        <v>277</v>
      </c>
      <c r="F471" s="40" t="s">
        <v>978</v>
      </c>
      <c r="G471" s="84">
        <v>5</v>
      </c>
      <c r="H471" s="84">
        <v>8</v>
      </c>
      <c r="I471" s="85">
        <v>5496.8</v>
      </c>
      <c r="J471" s="85">
        <v>5496.8</v>
      </c>
      <c r="K471" s="40">
        <v>356</v>
      </c>
      <c r="L471" s="85">
        <v>1473285.32</v>
      </c>
      <c r="M471" s="85">
        <v>0</v>
      </c>
      <c r="N471" s="85">
        <v>0</v>
      </c>
      <c r="O471" s="85">
        <v>0</v>
      </c>
      <c r="P471" s="58">
        <f t="shared" si="62"/>
        <v>1473285.32</v>
      </c>
      <c r="Q471" s="58">
        <f t="shared" si="63"/>
        <v>268.02600058215688</v>
      </c>
      <c r="R471" s="92">
        <v>16342.37</v>
      </c>
      <c r="S471" s="86">
        <v>44561</v>
      </c>
    </row>
    <row r="472" spans="1:19" ht="14.45" hidden="1" x14ac:dyDescent="0.3">
      <c r="A472" s="22">
        <v>243</v>
      </c>
      <c r="B472" s="40" t="s">
        <v>547</v>
      </c>
      <c r="C472" s="84">
        <v>1981</v>
      </c>
      <c r="D472" s="40"/>
      <c r="E472" s="40" t="s">
        <v>277</v>
      </c>
      <c r="F472" s="40" t="s">
        <v>978</v>
      </c>
      <c r="G472" s="84">
        <v>5</v>
      </c>
      <c r="H472" s="84">
        <v>4</v>
      </c>
      <c r="I472" s="85">
        <v>6314.2</v>
      </c>
      <c r="J472" s="85">
        <v>3306.7</v>
      </c>
      <c r="K472" s="40">
        <v>511</v>
      </c>
      <c r="L472" s="85">
        <v>690197.57</v>
      </c>
      <c r="M472" s="85">
        <v>0</v>
      </c>
      <c r="N472" s="85">
        <v>0</v>
      </c>
      <c r="O472" s="85">
        <v>0</v>
      </c>
      <c r="P472" s="58">
        <f t="shared" si="62"/>
        <v>690197.57</v>
      </c>
      <c r="Q472" s="58">
        <f t="shared" si="63"/>
        <v>208.72699972782533</v>
      </c>
      <c r="R472" s="92">
        <v>16342.37</v>
      </c>
      <c r="S472" s="86">
        <v>44561</v>
      </c>
    </row>
    <row r="473" spans="1:19" ht="14.45" hidden="1" x14ac:dyDescent="0.3">
      <c r="A473" s="22">
        <v>244</v>
      </c>
      <c r="B473" s="40" t="s">
        <v>189</v>
      </c>
      <c r="C473" s="84">
        <v>1980</v>
      </c>
      <c r="D473" s="40"/>
      <c r="E473" s="40" t="s">
        <v>277</v>
      </c>
      <c r="F473" s="40" t="s">
        <v>978</v>
      </c>
      <c r="G473" s="84">
        <v>9</v>
      </c>
      <c r="H473" s="84">
        <v>2</v>
      </c>
      <c r="I473" s="85">
        <v>5104.7</v>
      </c>
      <c r="J473" s="85">
        <v>3635.5</v>
      </c>
      <c r="K473" s="40">
        <v>162</v>
      </c>
      <c r="L473" s="85">
        <v>4312209.01</v>
      </c>
      <c r="M473" s="85">
        <v>0</v>
      </c>
      <c r="N473" s="85">
        <v>0</v>
      </c>
      <c r="O473" s="85">
        <v>0</v>
      </c>
      <c r="P473" s="58">
        <f t="shared" si="62"/>
        <v>4312209.01</v>
      </c>
      <c r="Q473" s="58">
        <f t="shared" si="63"/>
        <v>1186.139185806629</v>
      </c>
      <c r="R473" s="85">
        <v>14905.85</v>
      </c>
      <c r="S473" s="86">
        <v>44561</v>
      </c>
    </row>
    <row r="474" spans="1:19" ht="14.45" hidden="1" x14ac:dyDescent="0.3">
      <c r="A474" s="22">
        <v>245</v>
      </c>
      <c r="B474" s="40" t="s">
        <v>504</v>
      </c>
      <c r="C474" s="84">
        <v>1981</v>
      </c>
      <c r="D474" s="40"/>
      <c r="E474" s="40" t="s">
        <v>277</v>
      </c>
      <c r="F474" s="40" t="s">
        <v>978</v>
      </c>
      <c r="G474" s="84">
        <v>9</v>
      </c>
      <c r="H474" s="84">
        <v>6</v>
      </c>
      <c r="I474" s="85">
        <v>14788.5</v>
      </c>
      <c r="J474" s="85">
        <v>11539.2</v>
      </c>
      <c r="K474" s="40">
        <v>592</v>
      </c>
      <c r="L474" s="85">
        <v>41875266.539999999</v>
      </c>
      <c r="M474" s="85">
        <v>0</v>
      </c>
      <c r="N474" s="85">
        <v>0</v>
      </c>
      <c r="O474" s="85">
        <v>0</v>
      </c>
      <c r="P474" s="58">
        <f t="shared" si="62"/>
        <v>41875266.539999999</v>
      </c>
      <c r="Q474" s="58">
        <f t="shared" si="63"/>
        <v>3628.9575135191344</v>
      </c>
      <c r="R474" s="85">
        <v>14905.85</v>
      </c>
      <c r="S474" s="86">
        <v>44561</v>
      </c>
    </row>
    <row r="475" spans="1:19" ht="14.45" hidden="1" x14ac:dyDescent="0.3">
      <c r="A475" s="22">
        <v>246</v>
      </c>
      <c r="B475" s="40" t="s">
        <v>190</v>
      </c>
      <c r="C475" s="84">
        <v>1980</v>
      </c>
      <c r="D475" s="40"/>
      <c r="E475" s="40" t="s">
        <v>277</v>
      </c>
      <c r="F475" s="40" t="s">
        <v>978</v>
      </c>
      <c r="G475" s="84">
        <v>9</v>
      </c>
      <c r="H475" s="84">
        <v>2</v>
      </c>
      <c r="I475" s="85">
        <v>5082.3</v>
      </c>
      <c r="J475" s="85">
        <v>3575.9</v>
      </c>
      <c r="K475" s="40">
        <v>186</v>
      </c>
      <c r="L475" s="85">
        <v>5555375.6900000004</v>
      </c>
      <c r="M475" s="85">
        <v>0</v>
      </c>
      <c r="N475" s="85">
        <v>0</v>
      </c>
      <c r="O475" s="85">
        <v>0</v>
      </c>
      <c r="P475" s="58">
        <f t="shared" si="62"/>
        <v>5555375.6900000004</v>
      </c>
      <c r="Q475" s="58">
        <f t="shared" si="63"/>
        <v>1553.5601359098409</v>
      </c>
      <c r="R475" s="85">
        <v>14905.85</v>
      </c>
      <c r="S475" s="86">
        <v>44561</v>
      </c>
    </row>
    <row r="476" spans="1:19" ht="15" hidden="1" customHeight="1" x14ac:dyDescent="0.3">
      <c r="A476" s="22">
        <v>247</v>
      </c>
      <c r="B476" s="90" t="s">
        <v>1123</v>
      </c>
      <c r="C476" s="93">
        <v>1979</v>
      </c>
      <c r="D476" s="90"/>
      <c r="E476" s="90" t="s">
        <v>277</v>
      </c>
      <c r="F476" s="40" t="s">
        <v>288</v>
      </c>
      <c r="G476" s="93">
        <v>5</v>
      </c>
      <c r="H476" s="93">
        <v>1</v>
      </c>
      <c r="I476" s="92">
        <v>1697.2</v>
      </c>
      <c r="J476" s="92">
        <v>1044.0999999999999</v>
      </c>
      <c r="K476" s="90">
        <v>52</v>
      </c>
      <c r="L476" s="92">
        <v>450988.97</v>
      </c>
      <c r="M476" s="85">
        <v>0</v>
      </c>
      <c r="N476" s="85">
        <v>0</v>
      </c>
      <c r="O476" s="85">
        <v>0</v>
      </c>
      <c r="P476" s="58">
        <f t="shared" si="62"/>
        <v>450988.97</v>
      </c>
      <c r="Q476" s="58">
        <f t="shared" si="63"/>
        <v>431.94039842926924</v>
      </c>
      <c r="R476" s="85">
        <v>18760.490000000002</v>
      </c>
      <c r="S476" s="86">
        <v>44561</v>
      </c>
    </row>
    <row r="477" spans="1:19" ht="15" hidden="1" customHeight="1" x14ac:dyDescent="0.3">
      <c r="A477" s="22">
        <v>248</v>
      </c>
      <c r="B477" s="90" t="s">
        <v>1127</v>
      </c>
      <c r="C477" s="93">
        <v>1977</v>
      </c>
      <c r="D477" s="90"/>
      <c r="E477" s="90" t="s">
        <v>277</v>
      </c>
      <c r="F477" s="90" t="s">
        <v>978</v>
      </c>
      <c r="G477" s="93">
        <v>5</v>
      </c>
      <c r="H477" s="93">
        <v>5</v>
      </c>
      <c r="I477" s="92">
        <v>8060.2</v>
      </c>
      <c r="J477" s="92">
        <v>4276.8</v>
      </c>
      <c r="K477" s="90">
        <v>197</v>
      </c>
      <c r="L477" s="92">
        <v>1444973.83</v>
      </c>
      <c r="M477" s="85">
        <v>0</v>
      </c>
      <c r="N477" s="85">
        <v>0</v>
      </c>
      <c r="O477" s="85">
        <v>0</v>
      </c>
      <c r="P477" s="58">
        <f t="shared" si="62"/>
        <v>1444973.83</v>
      </c>
      <c r="Q477" s="58">
        <f t="shared" si="63"/>
        <v>337.86331603067714</v>
      </c>
      <c r="R477" s="92">
        <v>16342.37</v>
      </c>
      <c r="S477" s="86">
        <v>44561</v>
      </c>
    </row>
    <row r="478" spans="1:19" ht="14.45" hidden="1" x14ac:dyDescent="0.3">
      <c r="A478" s="22">
        <v>249</v>
      </c>
      <c r="B478" s="90" t="s">
        <v>1128</v>
      </c>
      <c r="C478" s="93">
        <v>1979</v>
      </c>
      <c r="D478" s="90"/>
      <c r="E478" s="90" t="s">
        <v>277</v>
      </c>
      <c r="F478" s="90" t="s">
        <v>288</v>
      </c>
      <c r="G478" s="93">
        <v>5</v>
      </c>
      <c r="H478" s="93">
        <v>1</v>
      </c>
      <c r="I478" s="92">
        <v>1659.2</v>
      </c>
      <c r="J478" s="92">
        <v>1035.8</v>
      </c>
      <c r="K478" s="90">
        <v>35</v>
      </c>
      <c r="L478" s="92">
        <v>155203.81</v>
      </c>
      <c r="M478" s="92">
        <v>0</v>
      </c>
      <c r="N478" s="92">
        <v>0</v>
      </c>
      <c r="O478" s="92">
        <v>0</v>
      </c>
      <c r="P478" s="95">
        <f t="shared" si="62"/>
        <v>155203.81</v>
      </c>
      <c r="Q478" s="95">
        <f t="shared" si="63"/>
        <v>149.8395539679475</v>
      </c>
      <c r="R478" s="92">
        <v>18760.490000000002</v>
      </c>
      <c r="S478" s="96">
        <v>44561</v>
      </c>
    </row>
    <row r="479" spans="1:19" ht="15" hidden="1" customHeight="1" x14ac:dyDescent="0.3">
      <c r="A479" s="22">
        <v>250</v>
      </c>
      <c r="B479" s="90" t="s">
        <v>1131</v>
      </c>
      <c r="C479" s="93">
        <v>1978</v>
      </c>
      <c r="D479" s="90"/>
      <c r="E479" s="90" t="s">
        <v>277</v>
      </c>
      <c r="F479" s="90" t="s">
        <v>978</v>
      </c>
      <c r="G479" s="93">
        <v>5</v>
      </c>
      <c r="H479" s="93">
        <v>9</v>
      </c>
      <c r="I479" s="92">
        <v>12109.9</v>
      </c>
      <c r="J479" s="92">
        <v>6506.1</v>
      </c>
      <c r="K479" s="90">
        <v>399</v>
      </c>
      <c r="L479" s="92">
        <v>2475285.7599999998</v>
      </c>
      <c r="M479" s="85">
        <v>0</v>
      </c>
      <c r="N479" s="85">
        <v>0</v>
      </c>
      <c r="O479" s="85">
        <v>0</v>
      </c>
      <c r="P479" s="58">
        <f t="shared" si="62"/>
        <v>2475285.7599999998</v>
      </c>
      <c r="Q479" s="58">
        <f t="shared" si="63"/>
        <v>380.45615038194921</v>
      </c>
      <c r="R479" s="92">
        <v>16342.37</v>
      </c>
      <c r="S479" s="86">
        <v>44561</v>
      </c>
    </row>
    <row r="480" spans="1:19" ht="14.45" hidden="1" x14ac:dyDescent="0.3">
      <c r="A480" s="22">
        <v>251</v>
      </c>
      <c r="B480" s="40" t="s">
        <v>1249</v>
      </c>
      <c r="C480" s="90">
        <v>1972</v>
      </c>
      <c r="D480" s="90"/>
      <c r="E480" s="53" t="s">
        <v>277</v>
      </c>
      <c r="F480" s="90" t="s">
        <v>978</v>
      </c>
      <c r="G480" s="93">
        <v>5</v>
      </c>
      <c r="H480" s="93">
        <v>6</v>
      </c>
      <c r="I480" s="92">
        <v>4550</v>
      </c>
      <c r="J480" s="92">
        <v>4550</v>
      </c>
      <c r="K480" s="90">
        <v>201</v>
      </c>
      <c r="L480" s="92">
        <v>4410307.66</v>
      </c>
      <c r="M480" s="85">
        <v>0</v>
      </c>
      <c r="N480" s="85">
        <v>0</v>
      </c>
      <c r="O480" s="85">
        <v>0</v>
      </c>
      <c r="P480" s="58">
        <f t="shared" si="62"/>
        <v>4410307.66</v>
      </c>
      <c r="Q480" s="58">
        <f t="shared" si="63"/>
        <v>969.29838681318688</v>
      </c>
      <c r="R480" s="92">
        <v>16342.37</v>
      </c>
      <c r="S480" s="86">
        <v>44561</v>
      </c>
    </row>
    <row r="481" spans="1:19" ht="14.45" hidden="1" x14ac:dyDescent="0.3">
      <c r="A481" s="22">
        <v>252</v>
      </c>
      <c r="B481" s="40" t="s">
        <v>548</v>
      </c>
      <c r="C481" s="84">
        <v>1980</v>
      </c>
      <c r="D481" s="40"/>
      <c r="E481" s="40" t="s">
        <v>277</v>
      </c>
      <c r="F481" s="40" t="s">
        <v>978</v>
      </c>
      <c r="G481" s="84">
        <v>5</v>
      </c>
      <c r="H481" s="84">
        <v>4</v>
      </c>
      <c r="I481" s="85">
        <v>3466</v>
      </c>
      <c r="J481" s="85">
        <v>3466</v>
      </c>
      <c r="K481" s="40">
        <v>169</v>
      </c>
      <c r="L481" s="85">
        <v>722278.01</v>
      </c>
      <c r="M481" s="85">
        <v>0</v>
      </c>
      <c r="N481" s="85">
        <v>0</v>
      </c>
      <c r="O481" s="85">
        <v>0</v>
      </c>
      <c r="P481" s="58">
        <f t="shared" si="62"/>
        <v>722278.01</v>
      </c>
      <c r="Q481" s="58">
        <f t="shared" si="63"/>
        <v>208.38950086555107</v>
      </c>
      <c r="R481" s="92">
        <v>16342.37</v>
      </c>
      <c r="S481" s="86">
        <v>44561</v>
      </c>
    </row>
    <row r="482" spans="1:19" ht="14.45" hidden="1" x14ac:dyDescent="0.3">
      <c r="A482" s="22">
        <v>253</v>
      </c>
      <c r="B482" s="40" t="s">
        <v>505</v>
      </c>
      <c r="C482" s="40">
        <v>1973</v>
      </c>
      <c r="D482" s="40"/>
      <c r="E482" s="40" t="s">
        <v>277</v>
      </c>
      <c r="F482" s="40" t="s">
        <v>978</v>
      </c>
      <c r="G482" s="84">
        <v>5</v>
      </c>
      <c r="H482" s="84">
        <v>4</v>
      </c>
      <c r="I482" s="85">
        <v>3696.15</v>
      </c>
      <c r="J482" s="85">
        <v>3372.05</v>
      </c>
      <c r="K482" s="40">
        <v>205</v>
      </c>
      <c r="L482" s="85">
        <v>8171200</v>
      </c>
      <c r="M482" s="85">
        <v>0</v>
      </c>
      <c r="N482" s="85">
        <v>0</v>
      </c>
      <c r="O482" s="85">
        <v>0</v>
      </c>
      <c r="P482" s="58">
        <f t="shared" ref="P482:P513" si="64">ROUND(L482-N482-O482,2)</f>
        <v>8171200</v>
      </c>
      <c r="Q482" s="58">
        <f t="shared" ref="Q482:Q513" si="65">L482/J482</f>
        <v>2423.2143651487968</v>
      </c>
      <c r="R482" s="92">
        <v>16342.37</v>
      </c>
      <c r="S482" s="86">
        <v>44561</v>
      </c>
    </row>
    <row r="483" spans="1:19" ht="14.45" hidden="1" x14ac:dyDescent="0.3">
      <c r="A483" s="22">
        <v>254</v>
      </c>
      <c r="B483" s="40" t="s">
        <v>506</v>
      </c>
      <c r="C483" s="84">
        <v>1981</v>
      </c>
      <c r="D483" s="40"/>
      <c r="E483" s="40" t="s">
        <v>277</v>
      </c>
      <c r="F483" s="40" t="s">
        <v>288</v>
      </c>
      <c r="G483" s="84">
        <v>9</v>
      </c>
      <c r="H483" s="84">
        <v>6</v>
      </c>
      <c r="I483" s="85">
        <v>14175.7</v>
      </c>
      <c r="J483" s="85">
        <v>11382.5</v>
      </c>
      <c r="K483" s="40">
        <v>660</v>
      </c>
      <c r="L483" s="85">
        <v>47253677.770000003</v>
      </c>
      <c r="M483" s="85">
        <v>0</v>
      </c>
      <c r="N483" s="85">
        <v>0</v>
      </c>
      <c r="O483" s="85">
        <v>0</v>
      </c>
      <c r="P483" s="58">
        <f t="shared" si="64"/>
        <v>47253677.770000003</v>
      </c>
      <c r="Q483" s="58">
        <f t="shared" si="65"/>
        <v>4151.4322661981114</v>
      </c>
      <c r="R483" s="85">
        <v>17657.14</v>
      </c>
      <c r="S483" s="86">
        <v>44561</v>
      </c>
    </row>
    <row r="484" spans="1:19" ht="14.45" hidden="1" x14ac:dyDescent="0.3">
      <c r="A484" s="22">
        <v>255</v>
      </c>
      <c r="B484" s="40" t="s">
        <v>549</v>
      </c>
      <c r="C484" s="84">
        <v>1980</v>
      </c>
      <c r="D484" s="40"/>
      <c r="E484" s="40" t="s">
        <v>277</v>
      </c>
      <c r="F484" s="40" t="s">
        <v>978</v>
      </c>
      <c r="G484" s="84">
        <v>5</v>
      </c>
      <c r="H484" s="84">
        <v>4</v>
      </c>
      <c r="I484" s="85">
        <v>6322.6</v>
      </c>
      <c r="J484" s="85">
        <v>3358.6</v>
      </c>
      <c r="K484" s="40">
        <v>181</v>
      </c>
      <c r="L484" s="85">
        <v>795562.5</v>
      </c>
      <c r="M484" s="85">
        <v>0</v>
      </c>
      <c r="N484" s="85">
        <v>0</v>
      </c>
      <c r="O484" s="85">
        <v>0</v>
      </c>
      <c r="P484" s="58">
        <f t="shared" si="64"/>
        <v>795562.5</v>
      </c>
      <c r="Q484" s="58">
        <f t="shared" si="65"/>
        <v>236.87325075924494</v>
      </c>
      <c r="R484" s="92">
        <v>16342.37</v>
      </c>
      <c r="S484" s="86">
        <v>44561</v>
      </c>
    </row>
    <row r="485" spans="1:19" ht="14.45" hidden="1" x14ac:dyDescent="0.3">
      <c r="A485" s="22">
        <v>256</v>
      </c>
      <c r="B485" s="40" t="s">
        <v>550</v>
      </c>
      <c r="C485" s="84">
        <v>1980</v>
      </c>
      <c r="D485" s="40"/>
      <c r="E485" s="40" t="s">
        <v>277</v>
      </c>
      <c r="F485" s="40" t="s">
        <v>978</v>
      </c>
      <c r="G485" s="84">
        <v>5</v>
      </c>
      <c r="H485" s="84">
        <v>6</v>
      </c>
      <c r="I485" s="85">
        <v>7366.4</v>
      </c>
      <c r="J485" s="85">
        <v>4688.3</v>
      </c>
      <c r="K485" s="40">
        <v>310</v>
      </c>
      <c r="L485" s="85">
        <v>1248688.8500000001</v>
      </c>
      <c r="M485" s="85">
        <v>0</v>
      </c>
      <c r="N485" s="85">
        <v>0</v>
      </c>
      <c r="O485" s="85">
        <v>0</v>
      </c>
      <c r="P485" s="58">
        <f t="shared" si="64"/>
        <v>1248688.8500000001</v>
      </c>
      <c r="Q485" s="58">
        <f t="shared" si="65"/>
        <v>266.34149905082865</v>
      </c>
      <c r="R485" s="92">
        <v>16342.37</v>
      </c>
      <c r="S485" s="86">
        <v>44561</v>
      </c>
    </row>
    <row r="486" spans="1:19" ht="14.45" hidden="1" x14ac:dyDescent="0.3">
      <c r="A486" s="22">
        <v>257</v>
      </c>
      <c r="B486" s="40" t="s">
        <v>551</v>
      </c>
      <c r="C486" s="84">
        <v>1980</v>
      </c>
      <c r="D486" s="40"/>
      <c r="E486" s="40" t="s">
        <v>277</v>
      </c>
      <c r="F486" s="40" t="s">
        <v>978</v>
      </c>
      <c r="G486" s="84">
        <v>5</v>
      </c>
      <c r="H486" s="84">
        <v>4</v>
      </c>
      <c r="I486" s="85">
        <v>5284.29</v>
      </c>
      <c r="J486" s="85">
        <v>3381.59</v>
      </c>
      <c r="K486" s="40">
        <v>217</v>
      </c>
      <c r="L486" s="85">
        <v>807347</v>
      </c>
      <c r="M486" s="85">
        <v>0</v>
      </c>
      <c r="N486" s="85">
        <v>0</v>
      </c>
      <c r="O486" s="85">
        <v>0</v>
      </c>
      <c r="P486" s="58">
        <f t="shared" si="64"/>
        <v>807347</v>
      </c>
      <c r="Q486" s="58">
        <f t="shared" si="65"/>
        <v>238.7477488400427</v>
      </c>
      <c r="R486" s="92">
        <v>16342.37</v>
      </c>
      <c r="S486" s="86">
        <v>44561</v>
      </c>
    </row>
    <row r="487" spans="1:19" ht="14.45" hidden="1" x14ac:dyDescent="0.3">
      <c r="A487" s="22">
        <v>258</v>
      </c>
      <c r="B487" s="40" t="s">
        <v>507</v>
      </c>
      <c r="C487" s="84">
        <v>1980</v>
      </c>
      <c r="D487" s="40"/>
      <c r="E487" s="40" t="s">
        <v>277</v>
      </c>
      <c r="F487" s="40" t="s">
        <v>978</v>
      </c>
      <c r="G487" s="84">
        <v>9</v>
      </c>
      <c r="H487" s="84">
        <v>6</v>
      </c>
      <c r="I487" s="85">
        <v>14700.8</v>
      </c>
      <c r="J487" s="85">
        <v>11480</v>
      </c>
      <c r="K487" s="40">
        <v>630</v>
      </c>
      <c r="L487" s="85">
        <v>29779758.09</v>
      </c>
      <c r="M487" s="85">
        <v>0</v>
      </c>
      <c r="N487" s="85">
        <v>0</v>
      </c>
      <c r="O487" s="85">
        <v>0</v>
      </c>
      <c r="P487" s="58">
        <f t="shared" si="64"/>
        <v>29779758.09</v>
      </c>
      <c r="Q487" s="58">
        <f t="shared" si="65"/>
        <v>2594.0555827526132</v>
      </c>
      <c r="R487" s="85">
        <v>14905.85</v>
      </c>
      <c r="S487" s="86">
        <v>44561</v>
      </c>
    </row>
    <row r="488" spans="1:19" ht="14.45" hidden="1" x14ac:dyDescent="0.3">
      <c r="A488" s="22">
        <v>259</v>
      </c>
      <c r="B488" s="90" t="s">
        <v>1270</v>
      </c>
      <c r="C488" s="93">
        <v>1987</v>
      </c>
      <c r="D488" s="90"/>
      <c r="E488" s="40" t="s">
        <v>277</v>
      </c>
      <c r="F488" s="40" t="s">
        <v>978</v>
      </c>
      <c r="G488" s="84">
        <v>9</v>
      </c>
      <c r="H488" s="84">
        <v>6</v>
      </c>
      <c r="I488" s="92">
        <v>20961.099999999999</v>
      </c>
      <c r="J488" s="92">
        <v>13278.4</v>
      </c>
      <c r="K488" s="90">
        <v>463</v>
      </c>
      <c r="L488" s="92">
        <v>10175963.310000001</v>
      </c>
      <c r="M488" s="85">
        <v>0</v>
      </c>
      <c r="N488" s="85">
        <v>0</v>
      </c>
      <c r="O488" s="85">
        <v>0</v>
      </c>
      <c r="P488" s="58">
        <f t="shared" si="64"/>
        <v>10175963.310000001</v>
      </c>
      <c r="Q488" s="58">
        <f t="shared" si="65"/>
        <v>766.35462932281007</v>
      </c>
      <c r="R488" s="85">
        <v>14905.85</v>
      </c>
      <c r="S488" s="86">
        <v>44561</v>
      </c>
    </row>
    <row r="489" spans="1:19" s="12" customFormat="1" ht="13.15" hidden="1" x14ac:dyDescent="0.3">
      <c r="A489" s="22">
        <v>260</v>
      </c>
      <c r="B489" s="40" t="s">
        <v>508</v>
      </c>
      <c r="C489" s="84">
        <v>1980</v>
      </c>
      <c r="D489" s="40"/>
      <c r="E489" s="40" t="s">
        <v>277</v>
      </c>
      <c r="F489" s="40" t="s">
        <v>978</v>
      </c>
      <c r="G489" s="84">
        <v>5</v>
      </c>
      <c r="H489" s="84">
        <v>6</v>
      </c>
      <c r="I489" s="85">
        <v>7392.8</v>
      </c>
      <c r="J489" s="85">
        <v>4689.6000000000004</v>
      </c>
      <c r="K489" s="40">
        <v>351</v>
      </c>
      <c r="L489" s="85">
        <v>15393905.9</v>
      </c>
      <c r="M489" s="85">
        <v>0</v>
      </c>
      <c r="N489" s="85">
        <v>0</v>
      </c>
      <c r="O489" s="85">
        <v>0</v>
      </c>
      <c r="P489" s="58">
        <f t="shared" si="64"/>
        <v>15393905.9</v>
      </c>
      <c r="Q489" s="58">
        <f t="shared" si="65"/>
        <v>3282.5626705902419</v>
      </c>
      <c r="R489" s="92">
        <v>16342.37</v>
      </c>
      <c r="S489" s="86">
        <v>44561</v>
      </c>
    </row>
    <row r="490" spans="1:19" ht="14.45" hidden="1" x14ac:dyDescent="0.3">
      <c r="A490" s="22">
        <v>261</v>
      </c>
      <c r="B490" s="40" t="s">
        <v>509</v>
      </c>
      <c r="C490" s="84">
        <v>1981</v>
      </c>
      <c r="D490" s="40"/>
      <c r="E490" s="40" t="s">
        <v>277</v>
      </c>
      <c r="F490" s="40" t="s">
        <v>978</v>
      </c>
      <c r="G490" s="84">
        <v>16</v>
      </c>
      <c r="H490" s="84">
        <v>3</v>
      </c>
      <c r="I490" s="85">
        <v>14109.6</v>
      </c>
      <c r="J490" s="85">
        <v>10524.8</v>
      </c>
      <c r="K490" s="40">
        <v>551</v>
      </c>
      <c r="L490" s="85">
        <v>31018676.140000001</v>
      </c>
      <c r="M490" s="85">
        <v>0</v>
      </c>
      <c r="N490" s="85">
        <v>0</v>
      </c>
      <c r="O490" s="85">
        <v>0</v>
      </c>
      <c r="P490" s="58">
        <f t="shared" si="64"/>
        <v>31018676.140000001</v>
      </c>
      <c r="Q490" s="58">
        <f t="shared" si="65"/>
        <v>2947.1986299027062</v>
      </c>
      <c r="R490" s="85">
        <v>14905.85</v>
      </c>
      <c r="S490" s="86">
        <v>44561</v>
      </c>
    </row>
    <row r="491" spans="1:19" s="12" customFormat="1" ht="13.15" hidden="1" x14ac:dyDescent="0.3">
      <c r="A491" s="22">
        <v>262</v>
      </c>
      <c r="B491" s="40" t="s">
        <v>510</v>
      </c>
      <c r="C491" s="84">
        <v>1980</v>
      </c>
      <c r="D491" s="40"/>
      <c r="E491" s="40" t="s">
        <v>277</v>
      </c>
      <c r="F491" s="40" t="s">
        <v>978</v>
      </c>
      <c r="G491" s="84">
        <v>5</v>
      </c>
      <c r="H491" s="84">
        <v>6</v>
      </c>
      <c r="I491" s="85">
        <v>4696.6000000000004</v>
      </c>
      <c r="J491" s="85">
        <v>4694.3</v>
      </c>
      <c r="K491" s="40">
        <v>310</v>
      </c>
      <c r="L491" s="85">
        <v>23793890.789999999</v>
      </c>
      <c r="M491" s="85">
        <v>0</v>
      </c>
      <c r="N491" s="85">
        <v>0</v>
      </c>
      <c r="O491" s="85">
        <v>0</v>
      </c>
      <c r="P491" s="58">
        <f t="shared" si="64"/>
        <v>23793890.789999999</v>
      </c>
      <c r="Q491" s="58">
        <f t="shared" si="65"/>
        <v>5068.6770743241796</v>
      </c>
      <c r="R491" s="92">
        <v>16342.37</v>
      </c>
      <c r="S491" s="86">
        <v>44561</v>
      </c>
    </row>
    <row r="492" spans="1:19" s="12" customFormat="1" ht="13.15" hidden="1" x14ac:dyDescent="0.3">
      <c r="A492" s="22">
        <v>263</v>
      </c>
      <c r="B492" s="40" t="s">
        <v>511</v>
      </c>
      <c r="C492" s="84">
        <v>1981</v>
      </c>
      <c r="D492" s="40"/>
      <c r="E492" s="40" t="s">
        <v>277</v>
      </c>
      <c r="F492" s="40" t="s">
        <v>288</v>
      </c>
      <c r="G492" s="84">
        <v>5</v>
      </c>
      <c r="H492" s="84">
        <v>4</v>
      </c>
      <c r="I492" s="85">
        <v>6167.4</v>
      </c>
      <c r="J492" s="85">
        <v>5452.8</v>
      </c>
      <c r="K492" s="40">
        <v>265</v>
      </c>
      <c r="L492" s="85">
        <v>49433622.950000003</v>
      </c>
      <c r="M492" s="85">
        <v>0</v>
      </c>
      <c r="N492" s="85">
        <v>0</v>
      </c>
      <c r="O492" s="85">
        <v>0</v>
      </c>
      <c r="P492" s="58">
        <f t="shared" si="64"/>
        <v>49433622.950000003</v>
      </c>
      <c r="Q492" s="58">
        <f t="shared" si="65"/>
        <v>9065.7319083773473</v>
      </c>
      <c r="R492" s="85">
        <v>19673.62</v>
      </c>
      <c r="S492" s="86">
        <v>44561</v>
      </c>
    </row>
    <row r="493" spans="1:19" s="12" customFormat="1" ht="13.15" hidden="1" x14ac:dyDescent="0.3">
      <c r="A493" s="22">
        <v>264</v>
      </c>
      <c r="B493" s="40" t="s">
        <v>512</v>
      </c>
      <c r="C493" s="84">
        <v>1981</v>
      </c>
      <c r="D493" s="40"/>
      <c r="E493" s="40" t="s">
        <v>277</v>
      </c>
      <c r="F493" s="40" t="s">
        <v>978</v>
      </c>
      <c r="G493" s="84">
        <v>16</v>
      </c>
      <c r="H493" s="84">
        <v>3</v>
      </c>
      <c r="I493" s="85">
        <v>14080</v>
      </c>
      <c r="J493" s="85">
        <v>10448.1</v>
      </c>
      <c r="K493" s="40">
        <v>512</v>
      </c>
      <c r="L493" s="85">
        <v>32378759.199999999</v>
      </c>
      <c r="M493" s="85">
        <v>0</v>
      </c>
      <c r="N493" s="85">
        <v>0</v>
      </c>
      <c r="O493" s="85">
        <v>0</v>
      </c>
      <c r="P493" s="58">
        <f t="shared" si="64"/>
        <v>32378759.199999999</v>
      </c>
      <c r="Q493" s="58">
        <f t="shared" si="65"/>
        <v>3099.0093126980023</v>
      </c>
      <c r="R493" s="85">
        <v>14905.85</v>
      </c>
      <c r="S493" s="86">
        <v>44561</v>
      </c>
    </row>
    <row r="494" spans="1:19" s="12" customFormat="1" ht="13.15" hidden="1" x14ac:dyDescent="0.3">
      <c r="A494" s="22">
        <v>265</v>
      </c>
      <c r="B494" s="40" t="s">
        <v>513</v>
      </c>
      <c r="C494" s="84">
        <v>1981</v>
      </c>
      <c r="D494" s="40"/>
      <c r="E494" s="40" t="s">
        <v>277</v>
      </c>
      <c r="F494" s="40" t="s">
        <v>978</v>
      </c>
      <c r="G494" s="84">
        <v>16</v>
      </c>
      <c r="H494" s="84">
        <v>3</v>
      </c>
      <c r="I494" s="85">
        <v>14035.6</v>
      </c>
      <c r="J494" s="85">
        <v>10441.299999999999</v>
      </c>
      <c r="K494" s="40">
        <v>510</v>
      </c>
      <c r="L494" s="85">
        <v>32357685.940000001</v>
      </c>
      <c r="M494" s="85">
        <v>0</v>
      </c>
      <c r="N494" s="85">
        <v>0</v>
      </c>
      <c r="O494" s="85">
        <v>0</v>
      </c>
      <c r="P494" s="58">
        <f t="shared" si="64"/>
        <v>32357685.940000001</v>
      </c>
      <c r="Q494" s="58">
        <f t="shared" si="65"/>
        <v>3099.0093130165787</v>
      </c>
      <c r="R494" s="85">
        <v>14905.85</v>
      </c>
      <c r="S494" s="86">
        <v>44561</v>
      </c>
    </row>
    <row r="495" spans="1:19" s="12" customFormat="1" ht="13.15" hidden="1" x14ac:dyDescent="0.3">
      <c r="A495" s="22">
        <v>266</v>
      </c>
      <c r="B495" s="40" t="s">
        <v>514</v>
      </c>
      <c r="C495" s="40">
        <v>1971</v>
      </c>
      <c r="D495" s="40"/>
      <c r="E495" s="40" t="s">
        <v>277</v>
      </c>
      <c r="F495" s="40" t="s">
        <v>978</v>
      </c>
      <c r="G495" s="84">
        <v>5</v>
      </c>
      <c r="H495" s="84">
        <v>4</v>
      </c>
      <c r="I495" s="85">
        <v>3865</v>
      </c>
      <c r="J495" s="85">
        <v>3525</v>
      </c>
      <c r="K495" s="40">
        <v>203</v>
      </c>
      <c r="L495" s="85">
        <v>6335397.4299999997</v>
      </c>
      <c r="M495" s="85">
        <v>0</v>
      </c>
      <c r="N495" s="85">
        <v>0</v>
      </c>
      <c r="O495" s="85">
        <v>0</v>
      </c>
      <c r="P495" s="58">
        <f t="shared" si="64"/>
        <v>6335397.4299999997</v>
      </c>
      <c r="Q495" s="58">
        <f t="shared" si="65"/>
        <v>1797.2758666666666</v>
      </c>
      <c r="R495" s="92">
        <v>16342.37</v>
      </c>
      <c r="S495" s="86">
        <v>44561</v>
      </c>
    </row>
    <row r="496" spans="1:19" s="12" customFormat="1" ht="13.15" hidden="1" x14ac:dyDescent="0.3">
      <c r="A496" s="22">
        <v>267</v>
      </c>
      <c r="B496" s="40" t="s">
        <v>552</v>
      </c>
      <c r="C496" s="84">
        <v>1981</v>
      </c>
      <c r="D496" s="40"/>
      <c r="E496" s="40" t="s">
        <v>277</v>
      </c>
      <c r="F496" s="40" t="s">
        <v>978</v>
      </c>
      <c r="G496" s="84">
        <v>5</v>
      </c>
      <c r="H496" s="84">
        <v>4</v>
      </c>
      <c r="I496" s="85">
        <v>5144.82</v>
      </c>
      <c r="J496" s="85">
        <v>2638.32</v>
      </c>
      <c r="K496" s="40">
        <v>165</v>
      </c>
      <c r="L496" s="85">
        <v>654630.51</v>
      </c>
      <c r="M496" s="85">
        <v>0</v>
      </c>
      <c r="N496" s="85">
        <v>0</v>
      </c>
      <c r="O496" s="85">
        <v>0</v>
      </c>
      <c r="P496" s="58">
        <f t="shared" si="64"/>
        <v>654630.51</v>
      </c>
      <c r="Q496" s="58">
        <f t="shared" si="65"/>
        <v>248.12399936323112</v>
      </c>
      <c r="R496" s="92">
        <v>16342.37</v>
      </c>
      <c r="S496" s="86">
        <v>44561</v>
      </c>
    </row>
    <row r="497" spans="1:19" s="12" customFormat="1" ht="13.15" hidden="1" x14ac:dyDescent="0.3">
      <c r="A497" s="22">
        <v>268</v>
      </c>
      <c r="B497" s="40" t="s">
        <v>65</v>
      </c>
      <c r="C497" s="84">
        <v>1980</v>
      </c>
      <c r="D497" s="40"/>
      <c r="E497" s="40" t="s">
        <v>277</v>
      </c>
      <c r="F497" s="40" t="s">
        <v>288</v>
      </c>
      <c r="G497" s="84">
        <v>5</v>
      </c>
      <c r="H497" s="84">
        <v>6</v>
      </c>
      <c r="I497" s="85">
        <v>6673.3</v>
      </c>
      <c r="J497" s="85">
        <v>4124.8999999999996</v>
      </c>
      <c r="K497" s="40">
        <v>245</v>
      </c>
      <c r="L497" s="85">
        <v>1878195.87</v>
      </c>
      <c r="M497" s="85">
        <v>0</v>
      </c>
      <c r="N497" s="85">
        <v>0</v>
      </c>
      <c r="O497" s="85">
        <v>0</v>
      </c>
      <c r="P497" s="58">
        <f t="shared" si="64"/>
        <v>1878195.87</v>
      </c>
      <c r="Q497" s="58">
        <f t="shared" si="65"/>
        <v>455.33124924240593</v>
      </c>
      <c r="R497" s="85">
        <v>19673.62</v>
      </c>
      <c r="S497" s="86">
        <v>44561</v>
      </c>
    </row>
    <row r="498" spans="1:19" ht="14.45" hidden="1" x14ac:dyDescent="0.3">
      <c r="A498" s="22">
        <v>269</v>
      </c>
      <c r="B498" s="40" t="s">
        <v>142</v>
      </c>
      <c r="C498" s="84">
        <v>1980</v>
      </c>
      <c r="D498" s="40"/>
      <c r="E498" s="40" t="s">
        <v>277</v>
      </c>
      <c r="F498" s="40" t="s">
        <v>288</v>
      </c>
      <c r="G498" s="84">
        <v>5</v>
      </c>
      <c r="H498" s="84">
        <v>1</v>
      </c>
      <c r="I498" s="85">
        <v>1180.9000000000001</v>
      </c>
      <c r="J498" s="85">
        <v>723</v>
      </c>
      <c r="K498" s="40">
        <v>35</v>
      </c>
      <c r="L498" s="85">
        <v>340035.58</v>
      </c>
      <c r="M498" s="85">
        <v>0</v>
      </c>
      <c r="N498" s="85">
        <v>0</v>
      </c>
      <c r="O498" s="85">
        <v>0</v>
      </c>
      <c r="P498" s="58">
        <f t="shared" si="64"/>
        <v>340035.58</v>
      </c>
      <c r="Q498" s="58">
        <f t="shared" si="65"/>
        <v>470.31200553250346</v>
      </c>
      <c r="R498" s="85">
        <v>19673.62</v>
      </c>
      <c r="S498" s="86">
        <v>44561</v>
      </c>
    </row>
    <row r="499" spans="1:19" ht="14.45" hidden="1" x14ac:dyDescent="0.3">
      <c r="A499" s="22">
        <v>270</v>
      </c>
      <c r="B499" s="40" t="s">
        <v>191</v>
      </c>
      <c r="C499" s="84">
        <v>1980</v>
      </c>
      <c r="D499" s="40"/>
      <c r="E499" s="40" t="s">
        <v>277</v>
      </c>
      <c r="F499" s="40" t="s">
        <v>288</v>
      </c>
      <c r="G499" s="84">
        <v>5</v>
      </c>
      <c r="H499" s="84">
        <v>4</v>
      </c>
      <c r="I499" s="85">
        <v>4640.8</v>
      </c>
      <c r="J499" s="85">
        <v>2788.2</v>
      </c>
      <c r="K499" s="40">
        <v>172</v>
      </c>
      <c r="L499" s="85">
        <v>873367.4</v>
      </c>
      <c r="M499" s="85">
        <v>0</v>
      </c>
      <c r="N499" s="85">
        <v>0</v>
      </c>
      <c r="O499" s="85">
        <v>0</v>
      </c>
      <c r="P499" s="58">
        <f t="shared" si="64"/>
        <v>873367.4</v>
      </c>
      <c r="Q499" s="58">
        <f t="shared" si="65"/>
        <v>313.23699878057533</v>
      </c>
      <c r="R499" s="85">
        <v>19673.62</v>
      </c>
      <c r="S499" s="86">
        <v>44561</v>
      </c>
    </row>
    <row r="500" spans="1:19" s="12" customFormat="1" ht="13.15" hidden="1" x14ac:dyDescent="0.3">
      <c r="A500" s="22">
        <v>271</v>
      </c>
      <c r="B500" s="40" t="s">
        <v>553</v>
      </c>
      <c r="C500" s="84">
        <v>1981</v>
      </c>
      <c r="D500" s="40"/>
      <c r="E500" s="40" t="s">
        <v>277</v>
      </c>
      <c r="F500" s="40" t="s">
        <v>978</v>
      </c>
      <c r="G500" s="84">
        <v>5</v>
      </c>
      <c r="H500" s="84">
        <v>4</v>
      </c>
      <c r="I500" s="85">
        <v>6507.8</v>
      </c>
      <c r="J500" s="85">
        <v>3586.9</v>
      </c>
      <c r="K500" s="40">
        <v>160</v>
      </c>
      <c r="L500" s="85">
        <v>1089076.1000000001</v>
      </c>
      <c r="M500" s="85">
        <v>0</v>
      </c>
      <c r="N500" s="85">
        <v>0</v>
      </c>
      <c r="O500" s="85">
        <v>0</v>
      </c>
      <c r="P500" s="58">
        <f t="shared" si="64"/>
        <v>1089076.1000000001</v>
      </c>
      <c r="Q500" s="58">
        <f t="shared" si="65"/>
        <v>303.62600016727538</v>
      </c>
      <c r="R500" s="92">
        <v>16342.37</v>
      </c>
      <c r="S500" s="86">
        <v>44561</v>
      </c>
    </row>
    <row r="501" spans="1:19" ht="15" hidden="1" customHeight="1" x14ac:dyDescent="0.3">
      <c r="A501" s="22">
        <v>272</v>
      </c>
      <c r="B501" s="90" t="s">
        <v>1136</v>
      </c>
      <c r="C501" s="93">
        <v>1977</v>
      </c>
      <c r="D501" s="90"/>
      <c r="E501" s="90" t="s">
        <v>277</v>
      </c>
      <c r="F501" s="40" t="s">
        <v>288</v>
      </c>
      <c r="G501" s="93">
        <v>5</v>
      </c>
      <c r="H501" s="93">
        <v>4</v>
      </c>
      <c r="I501" s="92">
        <v>5480.2</v>
      </c>
      <c r="J501" s="92">
        <v>3450.3</v>
      </c>
      <c r="K501" s="90">
        <v>207</v>
      </c>
      <c r="L501" s="92">
        <v>1937418.19</v>
      </c>
      <c r="M501" s="85">
        <v>0</v>
      </c>
      <c r="N501" s="85">
        <v>0</v>
      </c>
      <c r="O501" s="85">
        <v>0</v>
      </c>
      <c r="P501" s="58">
        <f t="shared" si="64"/>
        <v>1937418.19</v>
      </c>
      <c r="Q501" s="58">
        <f t="shared" si="65"/>
        <v>561.52166188447382</v>
      </c>
      <c r="R501" s="85">
        <v>19673.62</v>
      </c>
      <c r="S501" s="86">
        <v>44561</v>
      </c>
    </row>
    <row r="502" spans="1:19" s="12" customFormat="1" ht="13.15" hidden="1" x14ac:dyDescent="0.3">
      <c r="A502" s="22">
        <v>273</v>
      </c>
      <c r="B502" s="40" t="s">
        <v>66</v>
      </c>
      <c r="C502" s="84">
        <v>1980</v>
      </c>
      <c r="D502" s="40"/>
      <c r="E502" s="40" t="s">
        <v>277</v>
      </c>
      <c r="F502" s="40" t="s">
        <v>288</v>
      </c>
      <c r="G502" s="84">
        <v>9</v>
      </c>
      <c r="H502" s="84">
        <v>6</v>
      </c>
      <c r="I502" s="85">
        <v>16077.9</v>
      </c>
      <c r="J502" s="85">
        <v>11420.3</v>
      </c>
      <c r="K502" s="40">
        <v>638</v>
      </c>
      <c r="L502" s="85">
        <v>1382707.11</v>
      </c>
      <c r="M502" s="85">
        <v>0</v>
      </c>
      <c r="N502" s="85">
        <v>0</v>
      </c>
      <c r="O502" s="85">
        <v>0</v>
      </c>
      <c r="P502" s="58">
        <f t="shared" si="64"/>
        <v>1382707.11</v>
      </c>
      <c r="Q502" s="58">
        <f t="shared" si="65"/>
        <v>121.07449979422609</v>
      </c>
      <c r="R502" s="85">
        <v>17657.14</v>
      </c>
      <c r="S502" s="86">
        <v>44561</v>
      </c>
    </row>
    <row r="503" spans="1:19" ht="14.45" hidden="1" x14ac:dyDescent="0.3">
      <c r="A503" s="22">
        <v>274</v>
      </c>
      <c r="B503" s="40" t="s">
        <v>515</v>
      </c>
      <c r="C503" s="84">
        <v>1981</v>
      </c>
      <c r="D503" s="40"/>
      <c r="E503" s="40" t="s">
        <v>277</v>
      </c>
      <c r="F503" s="40" t="s">
        <v>288</v>
      </c>
      <c r="G503" s="84">
        <v>9</v>
      </c>
      <c r="H503" s="84">
        <v>5</v>
      </c>
      <c r="I503" s="85">
        <v>14509.6</v>
      </c>
      <c r="J503" s="85">
        <v>11567.2</v>
      </c>
      <c r="K503" s="40">
        <v>502</v>
      </c>
      <c r="L503" s="85">
        <v>59469129.68</v>
      </c>
      <c r="M503" s="85">
        <v>0</v>
      </c>
      <c r="N503" s="85">
        <v>0</v>
      </c>
      <c r="O503" s="85">
        <v>0</v>
      </c>
      <c r="P503" s="58">
        <f t="shared" si="64"/>
        <v>59469129.68</v>
      </c>
      <c r="Q503" s="58">
        <f t="shared" si="65"/>
        <v>5141.1862576941694</v>
      </c>
      <c r="R503" s="85">
        <v>17657.14</v>
      </c>
      <c r="S503" s="86">
        <v>44561</v>
      </c>
    </row>
    <row r="504" spans="1:19" ht="14.45" hidden="1" x14ac:dyDescent="0.3">
      <c r="A504" s="22">
        <v>275</v>
      </c>
      <c r="B504" s="40" t="s">
        <v>554</v>
      </c>
      <c r="C504" s="84">
        <v>1981</v>
      </c>
      <c r="D504" s="40"/>
      <c r="E504" s="40" t="s">
        <v>277</v>
      </c>
      <c r="F504" s="40" t="s">
        <v>978</v>
      </c>
      <c r="G504" s="84">
        <v>5</v>
      </c>
      <c r="H504" s="84">
        <v>4</v>
      </c>
      <c r="I504" s="85">
        <v>6305.9</v>
      </c>
      <c r="J504" s="85">
        <v>3323.7</v>
      </c>
      <c r="K504" s="40">
        <v>174</v>
      </c>
      <c r="L504" s="85">
        <v>1102711.43</v>
      </c>
      <c r="M504" s="85">
        <v>0</v>
      </c>
      <c r="N504" s="85">
        <v>0</v>
      </c>
      <c r="O504" s="85">
        <v>0</v>
      </c>
      <c r="P504" s="58">
        <f t="shared" si="64"/>
        <v>1102711.43</v>
      </c>
      <c r="Q504" s="58">
        <f t="shared" si="65"/>
        <v>331.77225080482594</v>
      </c>
      <c r="R504" s="92">
        <v>16342.37</v>
      </c>
      <c r="S504" s="86">
        <v>44561</v>
      </c>
    </row>
    <row r="505" spans="1:19" ht="14.45" hidden="1" x14ac:dyDescent="0.3">
      <c r="A505" s="22">
        <v>276</v>
      </c>
      <c r="B505" s="40" t="s">
        <v>555</v>
      </c>
      <c r="C505" s="84">
        <v>1981</v>
      </c>
      <c r="D505" s="40"/>
      <c r="E505" s="40" t="s">
        <v>277</v>
      </c>
      <c r="F505" s="40" t="s">
        <v>978</v>
      </c>
      <c r="G505" s="84">
        <v>5</v>
      </c>
      <c r="H505" s="84">
        <v>4</v>
      </c>
      <c r="I505" s="85">
        <v>6313</v>
      </c>
      <c r="J505" s="85">
        <v>3326.9</v>
      </c>
      <c r="K505" s="40">
        <v>215</v>
      </c>
      <c r="L505" s="85">
        <v>891116.82</v>
      </c>
      <c r="M505" s="85">
        <v>0</v>
      </c>
      <c r="N505" s="85">
        <v>0</v>
      </c>
      <c r="O505" s="85">
        <v>0</v>
      </c>
      <c r="P505" s="58">
        <f t="shared" si="64"/>
        <v>891116.82</v>
      </c>
      <c r="Q505" s="58">
        <f t="shared" si="65"/>
        <v>267.85200036069614</v>
      </c>
      <c r="R505" s="92">
        <v>16342.37</v>
      </c>
      <c r="S505" s="86">
        <v>44561</v>
      </c>
    </row>
    <row r="506" spans="1:19" s="12" customFormat="1" ht="13.15" hidden="1" x14ac:dyDescent="0.3">
      <c r="A506" s="22">
        <v>277</v>
      </c>
      <c r="B506" s="40" t="s">
        <v>516</v>
      </c>
      <c r="C506" s="84">
        <v>1981</v>
      </c>
      <c r="D506" s="40"/>
      <c r="E506" s="40" t="s">
        <v>277</v>
      </c>
      <c r="F506" s="40" t="s">
        <v>978</v>
      </c>
      <c r="G506" s="84">
        <v>9</v>
      </c>
      <c r="H506" s="84">
        <v>6</v>
      </c>
      <c r="I506" s="85">
        <v>13148.8</v>
      </c>
      <c r="J506" s="85">
        <v>13148.8</v>
      </c>
      <c r="K506" s="40">
        <v>723</v>
      </c>
      <c r="L506" s="85">
        <v>68402620.879999995</v>
      </c>
      <c r="M506" s="85">
        <v>0</v>
      </c>
      <c r="N506" s="85">
        <v>0</v>
      </c>
      <c r="O506" s="85">
        <v>0</v>
      </c>
      <c r="P506" s="58">
        <f t="shared" si="64"/>
        <v>68402620.879999995</v>
      </c>
      <c r="Q506" s="58">
        <f t="shared" si="65"/>
        <v>5202.1949440253102</v>
      </c>
      <c r="R506" s="85">
        <v>14905.85</v>
      </c>
      <c r="S506" s="86">
        <v>44561</v>
      </c>
    </row>
    <row r="507" spans="1:19" s="12" customFormat="1" ht="13.15" hidden="1" x14ac:dyDescent="0.3">
      <c r="A507" s="22">
        <v>278</v>
      </c>
      <c r="B507" s="40" t="s">
        <v>557</v>
      </c>
      <c r="C507" s="84">
        <v>1981</v>
      </c>
      <c r="D507" s="40"/>
      <c r="E507" s="40" t="s">
        <v>277</v>
      </c>
      <c r="F507" s="40" t="s">
        <v>978</v>
      </c>
      <c r="G507" s="84">
        <v>5</v>
      </c>
      <c r="H507" s="84">
        <v>8</v>
      </c>
      <c r="I507" s="85">
        <v>9582.7999999999993</v>
      </c>
      <c r="J507" s="85">
        <v>5565.3</v>
      </c>
      <c r="K507" s="40">
        <v>370</v>
      </c>
      <c r="L507" s="85">
        <v>1634955.2</v>
      </c>
      <c r="M507" s="85">
        <v>0</v>
      </c>
      <c r="N507" s="85">
        <v>0</v>
      </c>
      <c r="O507" s="85">
        <v>0</v>
      </c>
      <c r="P507" s="58">
        <f t="shared" si="64"/>
        <v>1634955.2</v>
      </c>
      <c r="Q507" s="58">
        <f t="shared" si="65"/>
        <v>293.7766517528255</v>
      </c>
      <c r="R507" s="92">
        <v>16342.37</v>
      </c>
      <c r="S507" s="86">
        <v>44561</v>
      </c>
    </row>
    <row r="508" spans="1:19" ht="14.45" hidden="1" x14ac:dyDescent="0.3">
      <c r="A508" s="22">
        <v>279</v>
      </c>
      <c r="B508" s="40" t="s">
        <v>558</v>
      </c>
      <c r="C508" s="84">
        <v>1981</v>
      </c>
      <c r="D508" s="40"/>
      <c r="E508" s="40" t="s">
        <v>277</v>
      </c>
      <c r="F508" s="40" t="s">
        <v>978</v>
      </c>
      <c r="G508" s="84">
        <v>5</v>
      </c>
      <c r="H508" s="84">
        <v>6</v>
      </c>
      <c r="I508" s="85">
        <v>4677.3</v>
      </c>
      <c r="J508" s="85">
        <v>4677.3</v>
      </c>
      <c r="K508" s="40">
        <v>345</v>
      </c>
      <c r="L508" s="85">
        <v>736239.76</v>
      </c>
      <c r="M508" s="85">
        <v>0</v>
      </c>
      <c r="N508" s="85">
        <v>0</v>
      </c>
      <c r="O508" s="85">
        <v>0</v>
      </c>
      <c r="P508" s="58">
        <f t="shared" si="64"/>
        <v>736239.76</v>
      </c>
      <c r="Q508" s="58">
        <f t="shared" si="65"/>
        <v>157.40699976482159</v>
      </c>
      <c r="R508" s="92">
        <v>16342.37</v>
      </c>
      <c r="S508" s="86">
        <v>44561</v>
      </c>
    </row>
    <row r="509" spans="1:19" ht="14.45" hidden="1" x14ac:dyDescent="0.3">
      <c r="A509" s="22">
        <v>280</v>
      </c>
      <c r="B509" s="40" t="s">
        <v>517</v>
      </c>
      <c r="C509" s="84">
        <v>1981</v>
      </c>
      <c r="D509" s="40"/>
      <c r="E509" s="40" t="s">
        <v>277</v>
      </c>
      <c r="F509" s="40" t="s">
        <v>288</v>
      </c>
      <c r="G509" s="84">
        <v>9</v>
      </c>
      <c r="H509" s="84">
        <v>6</v>
      </c>
      <c r="I509" s="85">
        <v>13983.45</v>
      </c>
      <c r="J509" s="85">
        <v>11208.4</v>
      </c>
      <c r="K509" s="40">
        <v>623</v>
      </c>
      <c r="L509" s="85">
        <v>44429634.579999998</v>
      </c>
      <c r="M509" s="85">
        <v>0</v>
      </c>
      <c r="N509" s="85">
        <v>0</v>
      </c>
      <c r="O509" s="85">
        <v>0</v>
      </c>
      <c r="P509" s="58">
        <f t="shared" si="64"/>
        <v>44429634.579999998</v>
      </c>
      <c r="Q509" s="58">
        <f t="shared" si="65"/>
        <v>3963.9586899111382</v>
      </c>
      <c r="R509" s="85">
        <v>17657.14</v>
      </c>
      <c r="S509" s="86">
        <v>44561</v>
      </c>
    </row>
    <row r="510" spans="1:19" ht="14.45" hidden="1" x14ac:dyDescent="0.3">
      <c r="A510" s="22">
        <v>281</v>
      </c>
      <c r="B510" s="40" t="s">
        <v>518</v>
      </c>
      <c r="C510" s="84">
        <v>1981</v>
      </c>
      <c r="D510" s="40"/>
      <c r="E510" s="40" t="s">
        <v>277</v>
      </c>
      <c r="F510" s="40" t="s">
        <v>288</v>
      </c>
      <c r="G510" s="84">
        <v>9</v>
      </c>
      <c r="H510" s="84">
        <v>6</v>
      </c>
      <c r="I510" s="85">
        <v>15129.64</v>
      </c>
      <c r="J510" s="85">
        <v>12363.24</v>
      </c>
      <c r="K510" s="40">
        <v>605</v>
      </c>
      <c r="L510" s="85">
        <v>54598497.68</v>
      </c>
      <c r="M510" s="85">
        <v>0</v>
      </c>
      <c r="N510" s="85">
        <v>0</v>
      </c>
      <c r="O510" s="85">
        <v>0</v>
      </c>
      <c r="P510" s="58">
        <f t="shared" si="64"/>
        <v>54598497.68</v>
      </c>
      <c r="Q510" s="58">
        <f t="shared" si="65"/>
        <v>4416.1965374772308</v>
      </c>
      <c r="R510" s="85">
        <v>17657.14</v>
      </c>
      <c r="S510" s="86">
        <v>44561</v>
      </c>
    </row>
    <row r="511" spans="1:19" ht="14.45" hidden="1" x14ac:dyDescent="0.3">
      <c r="A511" s="22">
        <v>282</v>
      </c>
      <c r="B511" s="40" t="s">
        <v>559</v>
      </c>
      <c r="C511" s="84">
        <v>1980</v>
      </c>
      <c r="D511" s="40"/>
      <c r="E511" s="40" t="s">
        <v>277</v>
      </c>
      <c r="F511" s="40" t="s">
        <v>978</v>
      </c>
      <c r="G511" s="84">
        <v>5</v>
      </c>
      <c r="H511" s="84">
        <v>6</v>
      </c>
      <c r="I511" s="85">
        <v>7354.8</v>
      </c>
      <c r="J511" s="85">
        <v>4722.5</v>
      </c>
      <c r="K511" s="40">
        <v>294</v>
      </c>
      <c r="L511" s="85">
        <v>1611073.79</v>
      </c>
      <c r="M511" s="85">
        <v>0</v>
      </c>
      <c r="N511" s="85">
        <v>0</v>
      </c>
      <c r="O511" s="85">
        <v>0</v>
      </c>
      <c r="P511" s="58">
        <f t="shared" si="64"/>
        <v>1611073.79</v>
      </c>
      <c r="Q511" s="58">
        <f t="shared" si="65"/>
        <v>341.14849973530971</v>
      </c>
      <c r="R511" s="92">
        <v>16342.37</v>
      </c>
      <c r="S511" s="86">
        <v>44561</v>
      </c>
    </row>
    <row r="512" spans="1:19" s="12" customFormat="1" ht="13.15" hidden="1" x14ac:dyDescent="0.3">
      <c r="A512" s="22">
        <v>283</v>
      </c>
      <c r="B512" s="40" t="s">
        <v>560</v>
      </c>
      <c r="C512" s="84">
        <v>1980</v>
      </c>
      <c r="D512" s="40"/>
      <c r="E512" s="40" t="s">
        <v>277</v>
      </c>
      <c r="F512" s="40" t="s">
        <v>978</v>
      </c>
      <c r="G512" s="84">
        <v>5</v>
      </c>
      <c r="H512" s="84">
        <v>6</v>
      </c>
      <c r="I512" s="85">
        <v>7349.2</v>
      </c>
      <c r="J512" s="85">
        <v>4686.3</v>
      </c>
      <c r="K512" s="40">
        <v>253</v>
      </c>
      <c r="L512" s="85">
        <v>1821086.81</v>
      </c>
      <c r="M512" s="85">
        <v>0</v>
      </c>
      <c r="N512" s="85">
        <v>0</v>
      </c>
      <c r="O512" s="85">
        <v>0</v>
      </c>
      <c r="P512" s="58">
        <f t="shared" si="64"/>
        <v>1821086.81</v>
      </c>
      <c r="Q512" s="58">
        <f t="shared" si="65"/>
        <v>388.59800055480872</v>
      </c>
      <c r="R512" s="92">
        <v>16342.37</v>
      </c>
      <c r="S512" s="86">
        <v>44561</v>
      </c>
    </row>
    <row r="513" spans="1:19" s="12" customFormat="1" ht="13.15" hidden="1" x14ac:dyDescent="0.3">
      <c r="A513" s="22">
        <v>284</v>
      </c>
      <c r="B513" s="40" t="s">
        <v>561</v>
      </c>
      <c r="C513" s="84">
        <v>1981</v>
      </c>
      <c r="D513" s="40"/>
      <c r="E513" s="40" t="s">
        <v>277</v>
      </c>
      <c r="F513" s="40" t="s">
        <v>978</v>
      </c>
      <c r="G513" s="84">
        <v>5</v>
      </c>
      <c r="H513" s="84">
        <v>6</v>
      </c>
      <c r="I513" s="85">
        <v>7370.4</v>
      </c>
      <c r="J513" s="85">
        <v>4689.6000000000004</v>
      </c>
      <c r="K513" s="40">
        <v>342</v>
      </c>
      <c r="L513" s="85">
        <v>1519915.77</v>
      </c>
      <c r="M513" s="85">
        <v>0</v>
      </c>
      <c r="N513" s="85">
        <v>0</v>
      </c>
      <c r="O513" s="85">
        <v>0</v>
      </c>
      <c r="P513" s="58">
        <f t="shared" si="64"/>
        <v>1519915.77</v>
      </c>
      <c r="Q513" s="58">
        <f t="shared" si="65"/>
        <v>324.10349923234389</v>
      </c>
      <c r="R513" s="92">
        <v>16342.37</v>
      </c>
      <c r="S513" s="86">
        <v>44561</v>
      </c>
    </row>
    <row r="514" spans="1:19" s="12" customFormat="1" ht="13.15" hidden="1" x14ac:dyDescent="0.3">
      <c r="A514" s="22">
        <v>285</v>
      </c>
      <c r="B514" s="40" t="s">
        <v>562</v>
      </c>
      <c r="C514" s="84">
        <v>1980</v>
      </c>
      <c r="D514" s="40"/>
      <c r="E514" s="40" t="s">
        <v>277</v>
      </c>
      <c r="F514" s="40" t="s">
        <v>978</v>
      </c>
      <c r="G514" s="84">
        <v>5</v>
      </c>
      <c r="H514" s="84">
        <v>4</v>
      </c>
      <c r="I514" s="85">
        <v>5176.3</v>
      </c>
      <c r="J514" s="85">
        <v>3366.6</v>
      </c>
      <c r="K514" s="40">
        <v>181</v>
      </c>
      <c r="L514" s="85">
        <v>1091126.8400000001</v>
      </c>
      <c r="M514" s="85">
        <v>0</v>
      </c>
      <c r="N514" s="85">
        <v>0</v>
      </c>
      <c r="O514" s="85">
        <v>0</v>
      </c>
      <c r="P514" s="58">
        <f t="shared" ref="P514:P524" si="66">ROUND(L514-N514-O514,2)</f>
        <v>1091126.8400000001</v>
      </c>
      <c r="Q514" s="58">
        <f t="shared" ref="Q514:Q525" si="67">L514/J514</f>
        <v>324.1034990791897</v>
      </c>
      <c r="R514" s="92">
        <v>16342.37</v>
      </c>
      <c r="S514" s="86">
        <v>44561</v>
      </c>
    </row>
    <row r="515" spans="1:19" s="12" customFormat="1" ht="13.15" hidden="1" x14ac:dyDescent="0.3">
      <c r="A515" s="22">
        <v>286</v>
      </c>
      <c r="B515" s="40" t="s">
        <v>563</v>
      </c>
      <c r="C515" s="84">
        <v>1980</v>
      </c>
      <c r="D515" s="40"/>
      <c r="E515" s="40" t="s">
        <v>277</v>
      </c>
      <c r="F515" s="40" t="s">
        <v>978</v>
      </c>
      <c r="G515" s="84">
        <v>5</v>
      </c>
      <c r="H515" s="84">
        <v>4</v>
      </c>
      <c r="I515" s="85">
        <v>6364</v>
      </c>
      <c r="J515" s="85">
        <v>3347.6</v>
      </c>
      <c r="K515" s="40">
        <v>212</v>
      </c>
      <c r="L515" s="85">
        <v>1078693.8</v>
      </c>
      <c r="M515" s="85">
        <v>0</v>
      </c>
      <c r="N515" s="85">
        <v>0</v>
      </c>
      <c r="O515" s="85">
        <v>0</v>
      </c>
      <c r="P515" s="58">
        <f t="shared" si="66"/>
        <v>1078693.8</v>
      </c>
      <c r="Q515" s="58">
        <f t="shared" si="67"/>
        <v>322.22899988051142</v>
      </c>
      <c r="R515" s="92">
        <v>16342.37</v>
      </c>
      <c r="S515" s="86">
        <v>44561</v>
      </c>
    </row>
    <row r="516" spans="1:19" ht="14.45" hidden="1" x14ac:dyDescent="0.3">
      <c r="A516" s="22">
        <v>287</v>
      </c>
      <c r="B516" s="40" t="s">
        <v>192</v>
      </c>
      <c r="C516" s="84">
        <v>1980</v>
      </c>
      <c r="D516" s="40"/>
      <c r="E516" s="40" t="s">
        <v>277</v>
      </c>
      <c r="F516" s="40" t="s">
        <v>978</v>
      </c>
      <c r="G516" s="84">
        <v>9</v>
      </c>
      <c r="H516" s="84">
        <v>2</v>
      </c>
      <c r="I516" s="85">
        <v>4035.2</v>
      </c>
      <c r="J516" s="85">
        <v>3579.9</v>
      </c>
      <c r="K516" s="40">
        <v>201</v>
      </c>
      <c r="L516" s="85">
        <v>11990463.68</v>
      </c>
      <c r="M516" s="85">
        <v>0</v>
      </c>
      <c r="N516" s="85">
        <v>0</v>
      </c>
      <c r="O516" s="85">
        <v>0</v>
      </c>
      <c r="P516" s="58">
        <f t="shared" si="66"/>
        <v>11990463.68</v>
      </c>
      <c r="Q516" s="58">
        <f t="shared" si="67"/>
        <v>3349.3850889689656</v>
      </c>
      <c r="R516" s="85">
        <v>14905.85</v>
      </c>
      <c r="S516" s="86">
        <v>44561</v>
      </c>
    </row>
    <row r="517" spans="1:19" s="12" customFormat="1" ht="13.15" hidden="1" x14ac:dyDescent="0.3">
      <c r="A517" s="22">
        <v>288</v>
      </c>
      <c r="B517" s="40" t="s">
        <v>519</v>
      </c>
      <c r="C517" s="84">
        <v>1981</v>
      </c>
      <c r="D517" s="40"/>
      <c r="E517" s="40" t="s">
        <v>277</v>
      </c>
      <c r="F517" s="40" t="s">
        <v>288</v>
      </c>
      <c r="G517" s="84">
        <v>5</v>
      </c>
      <c r="H517" s="84">
        <v>8</v>
      </c>
      <c r="I517" s="85">
        <v>5171.09</v>
      </c>
      <c r="J517" s="85">
        <v>5171.09</v>
      </c>
      <c r="K517" s="40">
        <v>295</v>
      </c>
      <c r="L517" s="85">
        <v>21561482.16</v>
      </c>
      <c r="M517" s="85">
        <v>0</v>
      </c>
      <c r="N517" s="85">
        <v>0</v>
      </c>
      <c r="O517" s="85">
        <v>0</v>
      </c>
      <c r="P517" s="58">
        <f t="shared" si="66"/>
        <v>21561482.16</v>
      </c>
      <c r="Q517" s="58">
        <f t="shared" si="67"/>
        <v>4169.6203624380933</v>
      </c>
      <c r="R517" s="85">
        <v>19673.62</v>
      </c>
      <c r="S517" s="86">
        <v>44561</v>
      </c>
    </row>
    <row r="518" spans="1:19" s="12" customFormat="1" ht="13.15" hidden="1" x14ac:dyDescent="0.3">
      <c r="A518" s="22">
        <v>289</v>
      </c>
      <c r="B518" s="40" t="s">
        <v>193</v>
      </c>
      <c r="C518" s="84">
        <v>1980</v>
      </c>
      <c r="D518" s="40"/>
      <c r="E518" s="40" t="s">
        <v>277</v>
      </c>
      <c r="F518" s="40" t="s">
        <v>978</v>
      </c>
      <c r="G518" s="84">
        <v>9</v>
      </c>
      <c r="H518" s="84">
        <v>2</v>
      </c>
      <c r="I518" s="85">
        <v>4054.8</v>
      </c>
      <c r="J518" s="85">
        <v>3603.9</v>
      </c>
      <c r="K518" s="40">
        <v>181</v>
      </c>
      <c r="L518" s="85">
        <v>12070848.92</v>
      </c>
      <c r="M518" s="85">
        <v>0</v>
      </c>
      <c r="N518" s="85">
        <v>0</v>
      </c>
      <c r="O518" s="85">
        <v>0</v>
      </c>
      <c r="P518" s="58">
        <f t="shared" si="66"/>
        <v>12070848.92</v>
      </c>
      <c r="Q518" s="58">
        <f t="shared" si="67"/>
        <v>3349.3850883764808</v>
      </c>
      <c r="R518" s="85">
        <v>14905.85</v>
      </c>
      <c r="S518" s="86">
        <v>44561</v>
      </c>
    </row>
    <row r="519" spans="1:19" s="12" customFormat="1" ht="13.15" hidden="1" x14ac:dyDescent="0.3">
      <c r="A519" s="22">
        <v>290</v>
      </c>
      <c r="B519" s="40" t="s">
        <v>194</v>
      </c>
      <c r="C519" s="84">
        <v>1980</v>
      </c>
      <c r="D519" s="40"/>
      <c r="E519" s="40" t="s">
        <v>277</v>
      </c>
      <c r="F519" s="40" t="s">
        <v>978</v>
      </c>
      <c r="G519" s="84">
        <v>9</v>
      </c>
      <c r="H519" s="84">
        <v>2</v>
      </c>
      <c r="I519" s="85">
        <v>4045.8</v>
      </c>
      <c r="J519" s="85">
        <v>3617.3</v>
      </c>
      <c r="K519" s="40">
        <v>185</v>
      </c>
      <c r="L519" s="85">
        <v>12115730.710000001</v>
      </c>
      <c r="M519" s="85">
        <v>0</v>
      </c>
      <c r="N519" s="85">
        <v>0</v>
      </c>
      <c r="O519" s="85">
        <v>0</v>
      </c>
      <c r="P519" s="58">
        <f t="shared" si="66"/>
        <v>12115730.710000001</v>
      </c>
      <c r="Q519" s="58">
        <f t="shared" si="67"/>
        <v>3349.3850966190253</v>
      </c>
      <c r="R519" s="85">
        <v>14905.85</v>
      </c>
      <c r="S519" s="86">
        <v>44561</v>
      </c>
    </row>
    <row r="520" spans="1:19" s="12" customFormat="1" ht="13.15" hidden="1" x14ac:dyDescent="0.3">
      <c r="A520" s="22">
        <v>291</v>
      </c>
      <c r="B520" s="40" t="s">
        <v>195</v>
      </c>
      <c r="C520" s="84">
        <v>1980</v>
      </c>
      <c r="D520" s="40"/>
      <c r="E520" s="40" t="s">
        <v>277</v>
      </c>
      <c r="F520" s="40" t="s">
        <v>978</v>
      </c>
      <c r="G520" s="84">
        <v>9</v>
      </c>
      <c r="H520" s="84">
        <v>2</v>
      </c>
      <c r="I520" s="85">
        <v>4063.9</v>
      </c>
      <c r="J520" s="85">
        <v>3596.2</v>
      </c>
      <c r="K520" s="40">
        <v>237</v>
      </c>
      <c r="L520" s="85">
        <v>12045058.67</v>
      </c>
      <c r="M520" s="85">
        <v>0</v>
      </c>
      <c r="N520" s="85">
        <v>0</v>
      </c>
      <c r="O520" s="85">
        <v>0</v>
      </c>
      <c r="P520" s="58">
        <f t="shared" si="66"/>
        <v>12045058.67</v>
      </c>
      <c r="Q520" s="58">
        <f t="shared" si="67"/>
        <v>3349.3850925977422</v>
      </c>
      <c r="R520" s="85">
        <v>14905.85</v>
      </c>
      <c r="S520" s="86">
        <v>44561</v>
      </c>
    </row>
    <row r="521" spans="1:19" ht="14.45" hidden="1" x14ac:dyDescent="0.3">
      <c r="A521" s="22">
        <v>292</v>
      </c>
      <c r="B521" s="40" t="s">
        <v>520</v>
      </c>
      <c r="C521" s="84">
        <v>1980</v>
      </c>
      <c r="D521" s="40"/>
      <c r="E521" s="40" t="s">
        <v>277</v>
      </c>
      <c r="F521" s="40" t="s">
        <v>978</v>
      </c>
      <c r="G521" s="84">
        <v>9</v>
      </c>
      <c r="H521" s="84">
        <v>6</v>
      </c>
      <c r="I521" s="85">
        <v>15231.6</v>
      </c>
      <c r="J521" s="85">
        <v>11795.1</v>
      </c>
      <c r="K521" s="40">
        <v>666</v>
      </c>
      <c r="L521" s="85">
        <v>23547286.48</v>
      </c>
      <c r="M521" s="85">
        <v>0</v>
      </c>
      <c r="N521" s="85">
        <v>0</v>
      </c>
      <c r="O521" s="85">
        <v>0</v>
      </c>
      <c r="P521" s="58">
        <f t="shared" si="66"/>
        <v>23547286.48</v>
      </c>
      <c r="Q521" s="58">
        <f t="shared" si="67"/>
        <v>1996.361750218311</v>
      </c>
      <c r="R521" s="85">
        <v>14905.85</v>
      </c>
      <c r="S521" s="86">
        <v>44561</v>
      </c>
    </row>
    <row r="522" spans="1:19" ht="14.45" hidden="1" x14ac:dyDescent="0.3">
      <c r="A522" s="22">
        <v>293</v>
      </c>
      <c r="B522" s="40" t="s">
        <v>521</v>
      </c>
      <c r="C522" s="84">
        <v>1981</v>
      </c>
      <c r="D522" s="40"/>
      <c r="E522" s="40" t="s">
        <v>277</v>
      </c>
      <c r="F522" s="40" t="s">
        <v>978</v>
      </c>
      <c r="G522" s="84">
        <v>9</v>
      </c>
      <c r="H522" s="84">
        <v>6</v>
      </c>
      <c r="I522" s="85">
        <v>15102.1</v>
      </c>
      <c r="J522" s="85">
        <v>11647.2</v>
      </c>
      <c r="K522" s="40">
        <v>626</v>
      </c>
      <c r="L522" s="85">
        <v>45602900.020000003</v>
      </c>
      <c r="M522" s="85">
        <v>0</v>
      </c>
      <c r="N522" s="85">
        <v>0</v>
      </c>
      <c r="O522" s="85">
        <v>0</v>
      </c>
      <c r="P522" s="58">
        <f t="shared" si="66"/>
        <v>45602900.020000003</v>
      </c>
      <c r="Q522" s="58">
        <f t="shared" si="67"/>
        <v>3915.3530479428532</v>
      </c>
      <c r="R522" s="85">
        <v>14905.85</v>
      </c>
      <c r="S522" s="86">
        <v>44561</v>
      </c>
    </row>
    <row r="523" spans="1:19" ht="15" hidden="1" customHeight="1" x14ac:dyDescent="0.3">
      <c r="A523" s="22">
        <v>294</v>
      </c>
      <c r="B523" s="90" t="s">
        <v>1139</v>
      </c>
      <c r="C523" s="93">
        <v>1979</v>
      </c>
      <c r="D523" s="90"/>
      <c r="E523" s="90" t="s">
        <v>277</v>
      </c>
      <c r="F523" s="90" t="s">
        <v>978</v>
      </c>
      <c r="G523" s="93">
        <v>5</v>
      </c>
      <c r="H523" s="93">
        <v>8</v>
      </c>
      <c r="I523" s="92">
        <v>10504</v>
      </c>
      <c r="J523" s="92">
        <v>5616.5</v>
      </c>
      <c r="K523" s="90">
        <v>361</v>
      </c>
      <c r="L523" s="92">
        <v>558467.49</v>
      </c>
      <c r="M523" s="85">
        <v>0</v>
      </c>
      <c r="N523" s="85">
        <v>0</v>
      </c>
      <c r="O523" s="85">
        <v>0</v>
      </c>
      <c r="P523" s="58">
        <f t="shared" si="66"/>
        <v>558467.49</v>
      </c>
      <c r="Q523" s="58">
        <f t="shared" si="67"/>
        <v>99.433364194783223</v>
      </c>
      <c r="R523" s="92">
        <v>16342.37</v>
      </c>
      <c r="S523" s="86">
        <v>44561</v>
      </c>
    </row>
    <row r="524" spans="1:19" ht="15" hidden="1" customHeight="1" x14ac:dyDescent="0.3">
      <c r="A524" s="22">
        <v>295</v>
      </c>
      <c r="B524" s="90" t="s">
        <v>1140</v>
      </c>
      <c r="C524" s="93">
        <v>1979</v>
      </c>
      <c r="D524" s="90"/>
      <c r="E524" s="90" t="s">
        <v>277</v>
      </c>
      <c r="F524" s="90" t="s">
        <v>978</v>
      </c>
      <c r="G524" s="93">
        <v>5</v>
      </c>
      <c r="H524" s="93">
        <v>8</v>
      </c>
      <c r="I524" s="92">
        <v>10477.5</v>
      </c>
      <c r="J524" s="92">
        <v>5579.4</v>
      </c>
      <c r="K524" s="90">
        <v>359</v>
      </c>
      <c r="L524" s="92">
        <v>668148.51</v>
      </c>
      <c r="M524" s="85">
        <v>0</v>
      </c>
      <c r="N524" s="85">
        <v>0</v>
      </c>
      <c r="O524" s="85">
        <v>0</v>
      </c>
      <c r="P524" s="58">
        <f t="shared" si="66"/>
        <v>668148.51</v>
      </c>
      <c r="Q524" s="58">
        <f t="shared" si="67"/>
        <v>119.75275298419186</v>
      </c>
      <c r="R524" s="92">
        <v>16342.37</v>
      </c>
      <c r="S524" s="86">
        <v>44561</v>
      </c>
    </row>
    <row r="525" spans="1:19" s="12" customFormat="1" ht="13.15" hidden="1" x14ac:dyDescent="0.3">
      <c r="A525" s="25"/>
      <c r="B525" s="148" t="s">
        <v>985</v>
      </c>
      <c r="C525" s="150"/>
      <c r="D525" s="125"/>
      <c r="E525" s="129"/>
      <c r="F525" s="125"/>
      <c r="G525" s="125"/>
      <c r="H525" s="125"/>
      <c r="I525" s="132">
        <f>SUM(I417:I524)</f>
        <v>743524.14000000013</v>
      </c>
      <c r="J525" s="132">
        <f t="shared" ref="J525:K525" si="68">SUM(J417:J524)</f>
        <v>535493.02999999991</v>
      </c>
      <c r="K525" s="132">
        <f t="shared" si="68"/>
        <v>30117</v>
      </c>
      <c r="L525" s="132">
        <f>SUM(L416:L524)</f>
        <v>1281317479.1300004</v>
      </c>
      <c r="M525" s="143">
        <f t="shared" ref="M525:P525" si="69">SUM(M416:M524)</f>
        <v>0</v>
      </c>
      <c r="N525" s="143">
        <f t="shared" si="69"/>
        <v>0</v>
      </c>
      <c r="O525" s="143">
        <f t="shared" si="69"/>
        <v>0</v>
      </c>
      <c r="P525" s="143">
        <f t="shared" si="69"/>
        <v>1281317479.1300004</v>
      </c>
      <c r="Q525" s="58">
        <f t="shared" si="67"/>
        <v>2392.780871732356</v>
      </c>
      <c r="R525" s="26"/>
      <c r="S525" s="25"/>
    </row>
    <row r="526" spans="1:19" ht="14.45" hidden="1" x14ac:dyDescent="0.3">
      <c r="A526" s="25"/>
      <c r="B526" s="179" t="s">
        <v>68</v>
      </c>
      <c r="C526" s="179"/>
      <c r="D526" s="125"/>
      <c r="E526" s="129"/>
      <c r="F526" s="25"/>
      <c r="G526" s="25"/>
      <c r="H526" s="25"/>
      <c r="I526" s="25"/>
      <c r="J526" s="25"/>
      <c r="K526" s="54"/>
      <c r="L526" s="26"/>
      <c r="M526" s="26"/>
      <c r="N526" s="26"/>
      <c r="O526" s="26"/>
      <c r="P526" s="26"/>
      <c r="Q526" s="26"/>
      <c r="R526" s="26"/>
      <c r="S526" s="25"/>
    </row>
    <row r="527" spans="1:19" s="141" customFormat="1" ht="14.45" hidden="1" x14ac:dyDescent="0.3">
      <c r="A527" s="25">
        <v>296</v>
      </c>
      <c r="B527" s="90" t="s">
        <v>1178</v>
      </c>
      <c r="C527" s="94">
        <v>1988</v>
      </c>
      <c r="D527" s="94"/>
      <c r="E527" s="53" t="s">
        <v>277</v>
      </c>
      <c r="F527" s="90" t="s">
        <v>978</v>
      </c>
      <c r="G527" s="94">
        <v>5</v>
      </c>
      <c r="H527" s="94">
        <v>6</v>
      </c>
      <c r="I527" s="104">
        <v>6357.1</v>
      </c>
      <c r="J527" s="104">
        <v>4528.3</v>
      </c>
      <c r="K527" s="107">
        <v>229</v>
      </c>
      <c r="L527" s="92">
        <v>2113014.71</v>
      </c>
      <c r="M527" s="92">
        <v>0</v>
      </c>
      <c r="N527" s="92">
        <v>0</v>
      </c>
      <c r="O527" s="92">
        <v>0</v>
      </c>
      <c r="P527" s="95">
        <f t="shared" ref="P527:P536" si="70">ROUND(L527-N527-O527,2)</f>
        <v>2113014.71</v>
      </c>
      <c r="Q527" s="95">
        <f t="shared" ref="Q527:Q536" si="71">L527/J527</f>
        <v>466.62427621844841</v>
      </c>
      <c r="R527" s="92">
        <v>16342.37</v>
      </c>
      <c r="S527" s="96">
        <v>44561</v>
      </c>
    </row>
    <row r="528" spans="1:19" s="113" customFormat="1" ht="14.45" hidden="1" x14ac:dyDescent="0.3">
      <c r="A528" s="25">
        <v>297</v>
      </c>
      <c r="B528" s="40" t="s">
        <v>70</v>
      </c>
      <c r="C528" s="84">
        <v>1989</v>
      </c>
      <c r="D528" s="40"/>
      <c r="E528" s="40" t="s">
        <v>277</v>
      </c>
      <c r="F528" s="40" t="s">
        <v>978</v>
      </c>
      <c r="G528" s="84">
        <v>5</v>
      </c>
      <c r="H528" s="84">
        <v>1</v>
      </c>
      <c r="I528" s="85">
        <v>4568.8999999999996</v>
      </c>
      <c r="J528" s="85">
        <v>2517.6</v>
      </c>
      <c r="K528" s="40">
        <v>210</v>
      </c>
      <c r="L528" s="85">
        <v>2026169.3</v>
      </c>
      <c r="M528" s="85">
        <v>0</v>
      </c>
      <c r="N528" s="85">
        <v>0</v>
      </c>
      <c r="O528" s="85">
        <v>30000</v>
      </c>
      <c r="P528" s="58">
        <f t="shared" si="70"/>
        <v>1996169.3</v>
      </c>
      <c r="Q528" s="58">
        <f t="shared" si="71"/>
        <v>804.80191452176678</v>
      </c>
      <c r="R528" s="92">
        <v>16342.37</v>
      </c>
      <c r="S528" s="86">
        <v>44561</v>
      </c>
    </row>
    <row r="529" spans="1:19" s="113" customFormat="1" ht="14.45" hidden="1" x14ac:dyDescent="0.3">
      <c r="A529" s="25">
        <v>298</v>
      </c>
      <c r="B529" s="40" t="s">
        <v>568</v>
      </c>
      <c r="C529" s="84">
        <v>1988</v>
      </c>
      <c r="D529" s="40"/>
      <c r="E529" s="40" t="s">
        <v>277</v>
      </c>
      <c r="F529" s="40" t="s">
        <v>978</v>
      </c>
      <c r="G529" s="84">
        <v>5</v>
      </c>
      <c r="H529" s="84">
        <v>1</v>
      </c>
      <c r="I529" s="85">
        <v>3502.2</v>
      </c>
      <c r="J529" s="85">
        <v>2463.6999999999998</v>
      </c>
      <c r="K529" s="40">
        <v>172</v>
      </c>
      <c r="L529" s="85">
        <v>16564884.029999999</v>
      </c>
      <c r="M529" s="85">
        <v>0</v>
      </c>
      <c r="N529" s="85">
        <v>0</v>
      </c>
      <c r="O529" s="85">
        <v>30000</v>
      </c>
      <c r="P529" s="58">
        <f t="shared" si="70"/>
        <v>16534884.029999999</v>
      </c>
      <c r="Q529" s="58">
        <f t="shared" si="71"/>
        <v>6723.579993505703</v>
      </c>
      <c r="R529" s="92">
        <v>16342.37</v>
      </c>
      <c r="S529" s="86">
        <v>44561</v>
      </c>
    </row>
    <row r="530" spans="1:19" s="113" customFormat="1" ht="14.45" hidden="1" x14ac:dyDescent="0.3">
      <c r="A530" s="25">
        <v>299</v>
      </c>
      <c r="B530" s="40" t="s">
        <v>569</v>
      </c>
      <c r="C530" s="84">
        <v>1989</v>
      </c>
      <c r="D530" s="40"/>
      <c r="E530" s="40" t="s">
        <v>277</v>
      </c>
      <c r="F530" s="40" t="s">
        <v>978</v>
      </c>
      <c r="G530" s="84">
        <v>5</v>
      </c>
      <c r="H530" s="84">
        <v>4</v>
      </c>
      <c r="I530" s="85">
        <v>3921.9</v>
      </c>
      <c r="J530" s="85">
        <v>2974.17</v>
      </c>
      <c r="K530" s="40">
        <v>151</v>
      </c>
      <c r="L530" s="85">
        <v>5765716.3600000003</v>
      </c>
      <c r="M530" s="85">
        <v>0</v>
      </c>
      <c r="N530" s="85">
        <v>0</v>
      </c>
      <c r="O530" s="85">
        <v>30000</v>
      </c>
      <c r="P530" s="58">
        <f t="shared" si="70"/>
        <v>5735716.3600000003</v>
      </c>
      <c r="Q530" s="58">
        <f t="shared" si="71"/>
        <v>1938.5967715362606</v>
      </c>
      <c r="R530" s="92">
        <v>16342.37</v>
      </c>
      <c r="S530" s="86">
        <v>44561</v>
      </c>
    </row>
    <row r="531" spans="1:19" s="113" customFormat="1" ht="14.45" hidden="1" x14ac:dyDescent="0.3">
      <c r="A531" s="25">
        <v>300</v>
      </c>
      <c r="B531" s="40" t="s">
        <v>570</v>
      </c>
      <c r="C531" s="84">
        <v>1989</v>
      </c>
      <c r="D531" s="40"/>
      <c r="E531" s="40" t="s">
        <v>277</v>
      </c>
      <c r="F531" s="40" t="s">
        <v>978</v>
      </c>
      <c r="G531" s="84">
        <v>5</v>
      </c>
      <c r="H531" s="84">
        <v>4</v>
      </c>
      <c r="I531" s="85">
        <v>4833.2</v>
      </c>
      <c r="J531" s="85">
        <v>3064.3</v>
      </c>
      <c r="K531" s="40">
        <v>144</v>
      </c>
      <c r="L531" s="85">
        <v>1879740.94</v>
      </c>
      <c r="M531" s="85">
        <v>0</v>
      </c>
      <c r="N531" s="85">
        <v>0</v>
      </c>
      <c r="O531" s="85">
        <v>30000</v>
      </c>
      <c r="P531" s="58">
        <f t="shared" si="70"/>
        <v>1849740.94</v>
      </c>
      <c r="Q531" s="58">
        <f t="shared" si="71"/>
        <v>613.4324119701073</v>
      </c>
      <c r="R531" s="92">
        <v>16342.37</v>
      </c>
      <c r="S531" s="86">
        <v>44561</v>
      </c>
    </row>
    <row r="532" spans="1:19" s="113" customFormat="1" ht="14.45" hidden="1" x14ac:dyDescent="0.3">
      <c r="A532" s="25">
        <v>301</v>
      </c>
      <c r="B532" s="40" t="s">
        <v>571</v>
      </c>
      <c r="C532" s="84">
        <v>2000</v>
      </c>
      <c r="D532" s="40"/>
      <c r="E532" s="40" t="s">
        <v>277</v>
      </c>
      <c r="F532" s="40" t="s">
        <v>978</v>
      </c>
      <c r="G532" s="84">
        <v>12</v>
      </c>
      <c r="H532" s="84">
        <v>2</v>
      </c>
      <c r="I532" s="85">
        <v>7347.7</v>
      </c>
      <c r="J532" s="85">
        <v>5239.1000000000004</v>
      </c>
      <c r="K532" s="40">
        <v>246</v>
      </c>
      <c r="L532" s="85">
        <v>4916002.29</v>
      </c>
      <c r="M532" s="85">
        <v>0</v>
      </c>
      <c r="N532" s="85">
        <v>0</v>
      </c>
      <c r="O532" s="85">
        <v>30000</v>
      </c>
      <c r="P532" s="58">
        <f t="shared" si="70"/>
        <v>4886002.29</v>
      </c>
      <c r="Q532" s="58">
        <f t="shared" si="71"/>
        <v>938.32953942471033</v>
      </c>
      <c r="R532" s="85">
        <v>14905.85</v>
      </c>
      <c r="S532" s="86">
        <v>44561</v>
      </c>
    </row>
    <row r="533" spans="1:19" s="113" customFormat="1" ht="14.45" hidden="1" x14ac:dyDescent="0.3">
      <c r="A533" s="25">
        <v>302</v>
      </c>
      <c r="B533" s="40" t="s">
        <v>71</v>
      </c>
      <c r="C533" s="84">
        <v>1988</v>
      </c>
      <c r="D533" s="40"/>
      <c r="E533" s="40" t="s">
        <v>277</v>
      </c>
      <c r="F533" s="40" t="s">
        <v>978</v>
      </c>
      <c r="G533" s="84">
        <v>5</v>
      </c>
      <c r="H533" s="84">
        <v>1</v>
      </c>
      <c r="I533" s="85">
        <v>3800</v>
      </c>
      <c r="J533" s="85">
        <v>2487.4</v>
      </c>
      <c r="K533" s="40">
        <v>202</v>
      </c>
      <c r="L533" s="85">
        <v>10588813.810000001</v>
      </c>
      <c r="M533" s="85">
        <v>0</v>
      </c>
      <c r="N533" s="85">
        <v>0</v>
      </c>
      <c r="O533" s="85">
        <v>30000</v>
      </c>
      <c r="P533" s="58">
        <f t="shared" si="70"/>
        <v>10558813.810000001</v>
      </c>
      <c r="Q533" s="58">
        <f t="shared" si="71"/>
        <v>4256.9807067620814</v>
      </c>
      <c r="R533" s="92">
        <v>16342.37</v>
      </c>
      <c r="S533" s="86">
        <v>44561</v>
      </c>
    </row>
    <row r="534" spans="1:19" s="113" customFormat="1" ht="14.45" hidden="1" x14ac:dyDescent="0.3">
      <c r="A534" s="25">
        <v>303</v>
      </c>
      <c r="B534" s="40" t="s">
        <v>72</v>
      </c>
      <c r="C534" s="84">
        <v>1988</v>
      </c>
      <c r="D534" s="40"/>
      <c r="E534" s="40" t="s">
        <v>277</v>
      </c>
      <c r="F534" s="40" t="s">
        <v>978</v>
      </c>
      <c r="G534" s="84">
        <v>5</v>
      </c>
      <c r="H534" s="84">
        <v>1</v>
      </c>
      <c r="I534" s="85">
        <v>3662.4</v>
      </c>
      <c r="J534" s="85">
        <v>2474.77</v>
      </c>
      <c r="K534" s="40">
        <v>184</v>
      </c>
      <c r="L534" s="85">
        <v>13455183.029999999</v>
      </c>
      <c r="M534" s="85">
        <v>0</v>
      </c>
      <c r="N534" s="85">
        <v>0</v>
      </c>
      <c r="O534" s="85">
        <v>30000</v>
      </c>
      <c r="P534" s="58">
        <f t="shared" si="70"/>
        <v>13425183.029999999</v>
      </c>
      <c r="Q534" s="58">
        <f t="shared" si="71"/>
        <v>5436.9428391325255</v>
      </c>
      <c r="R534" s="92">
        <v>16342.37</v>
      </c>
      <c r="S534" s="86">
        <v>44561</v>
      </c>
    </row>
    <row r="535" spans="1:19" s="113" customFormat="1" ht="14.45" hidden="1" x14ac:dyDescent="0.3">
      <c r="A535" s="25">
        <v>304</v>
      </c>
      <c r="B535" s="40" t="s">
        <v>73</v>
      </c>
      <c r="C535" s="84">
        <v>1989</v>
      </c>
      <c r="D535" s="40"/>
      <c r="E535" s="40" t="s">
        <v>277</v>
      </c>
      <c r="F535" s="40" t="s">
        <v>978</v>
      </c>
      <c r="G535" s="84">
        <v>5</v>
      </c>
      <c r="H535" s="84">
        <v>1</v>
      </c>
      <c r="I535" s="85">
        <v>3907.5</v>
      </c>
      <c r="J535" s="85">
        <v>2495.1</v>
      </c>
      <c r="K535" s="40">
        <v>187</v>
      </c>
      <c r="L535" s="85">
        <v>6367568.0199999996</v>
      </c>
      <c r="M535" s="85">
        <v>0</v>
      </c>
      <c r="N535" s="85">
        <v>0</v>
      </c>
      <c r="O535" s="85">
        <v>30000</v>
      </c>
      <c r="P535" s="58">
        <f t="shared" si="70"/>
        <v>6337568.0199999996</v>
      </c>
      <c r="Q535" s="58">
        <f t="shared" si="71"/>
        <v>2552.0291852029977</v>
      </c>
      <c r="R535" s="92">
        <v>16342.37</v>
      </c>
      <c r="S535" s="86">
        <v>44561</v>
      </c>
    </row>
    <row r="536" spans="1:19" s="113" customFormat="1" ht="14.45" hidden="1" x14ac:dyDescent="0.3">
      <c r="A536" s="25">
        <v>305</v>
      </c>
      <c r="B536" s="40" t="s">
        <v>572</v>
      </c>
      <c r="C536" s="84">
        <v>1989</v>
      </c>
      <c r="D536" s="40"/>
      <c r="E536" s="40" t="s">
        <v>277</v>
      </c>
      <c r="F536" s="40" t="s">
        <v>978</v>
      </c>
      <c r="G536" s="84">
        <v>9</v>
      </c>
      <c r="H536" s="84">
        <v>6</v>
      </c>
      <c r="I536" s="85">
        <v>18860.3</v>
      </c>
      <c r="J536" s="85">
        <v>13322.19</v>
      </c>
      <c r="K536" s="40">
        <v>662</v>
      </c>
      <c r="L536" s="85">
        <v>25415414.52</v>
      </c>
      <c r="M536" s="85">
        <v>0</v>
      </c>
      <c r="N536" s="85">
        <v>0</v>
      </c>
      <c r="O536" s="85">
        <v>30000</v>
      </c>
      <c r="P536" s="58">
        <f t="shared" si="70"/>
        <v>25385414.52</v>
      </c>
      <c r="Q536" s="58">
        <f t="shared" si="71"/>
        <v>1907.7504914732488</v>
      </c>
      <c r="R536" s="85">
        <v>14905.85</v>
      </c>
      <c r="S536" s="86">
        <v>44561</v>
      </c>
    </row>
    <row r="537" spans="1:19" s="28" customFormat="1" ht="13.15" hidden="1" x14ac:dyDescent="0.3">
      <c r="A537" s="130"/>
      <c r="B537" s="184" t="s">
        <v>74</v>
      </c>
      <c r="C537" s="184"/>
      <c r="D537" s="131"/>
      <c r="E537" s="131"/>
      <c r="F537" s="132"/>
      <c r="G537" s="132"/>
      <c r="H537" s="132"/>
      <c r="I537" s="132">
        <f>ROUND(SUM(I527:I536),2)</f>
        <v>60761.2</v>
      </c>
      <c r="J537" s="132">
        <f t="shared" ref="J537:L537" si="72">ROUND(SUM(J527:J536),2)</f>
        <v>41566.629999999997</v>
      </c>
      <c r="K537" s="132">
        <f t="shared" si="72"/>
        <v>2387</v>
      </c>
      <c r="L537" s="132">
        <f t="shared" si="72"/>
        <v>89092507.010000005</v>
      </c>
      <c r="M537" s="132">
        <f t="shared" ref="M537:N537" si="73">ROUND(SUM(M528:M536),2)</f>
        <v>0</v>
      </c>
      <c r="N537" s="132">
        <f t="shared" si="73"/>
        <v>0</v>
      </c>
      <c r="O537" s="132">
        <f>ROUND(SUM(O527:O536),2)</f>
        <v>270000</v>
      </c>
      <c r="P537" s="132">
        <f>ROUND(SUM(P527:P536),2)</f>
        <v>88822507.010000005</v>
      </c>
      <c r="Q537" s="132">
        <f t="shared" ref="Q537" si="74">L537/J537</f>
        <v>2143.3661331216895</v>
      </c>
      <c r="R537" s="78"/>
      <c r="S537" s="78"/>
    </row>
    <row r="538" spans="1:19" ht="14.45" hidden="1" x14ac:dyDescent="0.3">
      <c r="A538" s="25"/>
      <c r="B538" s="179" t="s">
        <v>75</v>
      </c>
      <c r="C538" s="179"/>
      <c r="D538" s="25"/>
      <c r="E538" s="55"/>
      <c r="F538" s="25"/>
      <c r="G538" s="25"/>
      <c r="H538" s="25"/>
      <c r="I538" s="25"/>
      <c r="J538" s="25"/>
      <c r="K538" s="54"/>
      <c r="L538" s="26"/>
      <c r="M538" s="26"/>
      <c r="N538" s="26"/>
      <c r="O538" s="26"/>
      <c r="P538" s="26"/>
      <c r="Q538" s="26"/>
      <c r="R538" s="26"/>
      <c r="S538" s="25"/>
    </row>
    <row r="539" spans="1:19" s="113" customFormat="1" ht="14.45" hidden="1" x14ac:dyDescent="0.3">
      <c r="A539" s="22">
        <v>306</v>
      </c>
      <c r="B539" s="40" t="s">
        <v>1024</v>
      </c>
      <c r="C539" s="84">
        <v>1981</v>
      </c>
      <c r="D539" s="40"/>
      <c r="E539" s="40" t="s">
        <v>277</v>
      </c>
      <c r="F539" s="40" t="s">
        <v>288</v>
      </c>
      <c r="G539" s="84">
        <v>5</v>
      </c>
      <c r="H539" s="84">
        <v>15</v>
      </c>
      <c r="I539" s="85">
        <v>11527.5</v>
      </c>
      <c r="J539" s="85">
        <v>10022.200000000001</v>
      </c>
      <c r="K539" s="40">
        <v>413</v>
      </c>
      <c r="L539" s="85">
        <v>10492796.689999999</v>
      </c>
      <c r="M539" s="85">
        <v>0</v>
      </c>
      <c r="N539" s="85">
        <v>0</v>
      </c>
      <c r="O539" s="85">
        <v>0</v>
      </c>
      <c r="P539" s="58">
        <f t="shared" ref="P539:P576" si="75">ROUND(L539-N539-O539,2)</f>
        <v>10492796.689999999</v>
      </c>
      <c r="Q539" s="58">
        <f t="shared" ref="Q539:Q577" si="76">L539/J539</f>
        <v>1046.9554279499509</v>
      </c>
      <c r="R539" s="85">
        <v>19673.62</v>
      </c>
      <c r="S539" s="86">
        <v>44561</v>
      </c>
    </row>
    <row r="540" spans="1:19" s="113" customFormat="1" ht="14.45" hidden="1" x14ac:dyDescent="0.3">
      <c r="A540" s="22">
        <v>307</v>
      </c>
      <c r="B540" s="40" t="s">
        <v>76</v>
      </c>
      <c r="C540" s="84">
        <v>1983</v>
      </c>
      <c r="D540" s="40"/>
      <c r="E540" s="40" t="s">
        <v>277</v>
      </c>
      <c r="F540" s="40" t="s">
        <v>288</v>
      </c>
      <c r="G540" s="84">
        <v>5</v>
      </c>
      <c r="H540" s="84">
        <v>8</v>
      </c>
      <c r="I540" s="85">
        <v>5811.5</v>
      </c>
      <c r="J540" s="85">
        <v>5194.3</v>
      </c>
      <c r="K540" s="40">
        <v>243</v>
      </c>
      <c r="L540" s="85">
        <v>5438200.5800000001</v>
      </c>
      <c r="M540" s="85">
        <v>0</v>
      </c>
      <c r="N540" s="85">
        <v>0</v>
      </c>
      <c r="O540" s="85">
        <v>0</v>
      </c>
      <c r="P540" s="58">
        <f t="shared" si="75"/>
        <v>5438200.5800000001</v>
      </c>
      <c r="Q540" s="58">
        <f t="shared" si="76"/>
        <v>1046.9554280653792</v>
      </c>
      <c r="R540" s="85">
        <v>19673.62</v>
      </c>
      <c r="S540" s="86">
        <v>44561</v>
      </c>
    </row>
    <row r="541" spans="1:19" s="113" customFormat="1" ht="14.45" hidden="1" x14ac:dyDescent="0.3">
      <c r="A541" s="22">
        <v>308</v>
      </c>
      <c r="B541" s="40" t="s">
        <v>77</v>
      </c>
      <c r="C541" s="84">
        <v>1984</v>
      </c>
      <c r="D541" s="40"/>
      <c r="E541" s="40" t="s">
        <v>277</v>
      </c>
      <c r="F541" s="40" t="s">
        <v>288</v>
      </c>
      <c r="G541" s="84">
        <v>5</v>
      </c>
      <c r="H541" s="84">
        <v>6</v>
      </c>
      <c r="I541" s="85">
        <v>4341.04</v>
      </c>
      <c r="J541" s="85">
        <v>3886.44</v>
      </c>
      <c r="K541" s="40">
        <v>198</v>
      </c>
      <c r="L541" s="85">
        <v>4068929.45</v>
      </c>
      <c r="M541" s="85">
        <v>0</v>
      </c>
      <c r="N541" s="85">
        <v>0</v>
      </c>
      <c r="O541" s="85">
        <v>0</v>
      </c>
      <c r="P541" s="58">
        <f t="shared" si="75"/>
        <v>4068929.45</v>
      </c>
      <c r="Q541" s="58">
        <f t="shared" si="76"/>
        <v>1046.9554270746494</v>
      </c>
      <c r="R541" s="85">
        <v>19673.62</v>
      </c>
      <c r="S541" s="86">
        <v>44561</v>
      </c>
    </row>
    <row r="542" spans="1:19" s="113" customFormat="1" ht="14.45" hidden="1" x14ac:dyDescent="0.3">
      <c r="A542" s="22">
        <v>309</v>
      </c>
      <c r="B542" s="40" t="s">
        <v>78</v>
      </c>
      <c r="C542" s="84">
        <v>1983</v>
      </c>
      <c r="D542" s="40"/>
      <c r="E542" s="40" t="s">
        <v>277</v>
      </c>
      <c r="F542" s="40" t="s">
        <v>288</v>
      </c>
      <c r="G542" s="84">
        <v>5</v>
      </c>
      <c r="H542" s="84">
        <v>4</v>
      </c>
      <c r="I542" s="85">
        <v>2606.8000000000002</v>
      </c>
      <c r="J542" s="85">
        <v>2277.6</v>
      </c>
      <c r="K542" s="40">
        <v>129</v>
      </c>
      <c r="L542" s="85">
        <v>2384545.6800000002</v>
      </c>
      <c r="M542" s="85">
        <v>0</v>
      </c>
      <c r="N542" s="85">
        <v>0</v>
      </c>
      <c r="O542" s="85">
        <v>0</v>
      </c>
      <c r="P542" s="58">
        <f t="shared" si="75"/>
        <v>2384545.6800000002</v>
      </c>
      <c r="Q542" s="58">
        <f t="shared" si="76"/>
        <v>1046.955426765016</v>
      </c>
      <c r="R542" s="85">
        <v>19673.62</v>
      </c>
      <c r="S542" s="86">
        <v>44561</v>
      </c>
    </row>
    <row r="543" spans="1:19" s="113" customFormat="1" ht="14.45" hidden="1" x14ac:dyDescent="0.3">
      <c r="A543" s="22">
        <v>310</v>
      </c>
      <c r="B543" s="40" t="s">
        <v>79</v>
      </c>
      <c r="C543" s="84">
        <v>1983</v>
      </c>
      <c r="D543" s="40"/>
      <c r="E543" s="40" t="s">
        <v>277</v>
      </c>
      <c r="F543" s="40" t="s">
        <v>288</v>
      </c>
      <c r="G543" s="84">
        <v>5</v>
      </c>
      <c r="H543" s="84">
        <v>6</v>
      </c>
      <c r="I543" s="85">
        <v>4428.7</v>
      </c>
      <c r="J543" s="85">
        <v>3914</v>
      </c>
      <c r="K543" s="40">
        <v>215</v>
      </c>
      <c r="L543" s="85">
        <v>4097783.55</v>
      </c>
      <c r="M543" s="85">
        <v>0</v>
      </c>
      <c r="N543" s="85">
        <v>0</v>
      </c>
      <c r="O543" s="85">
        <v>0</v>
      </c>
      <c r="P543" s="58">
        <f t="shared" si="75"/>
        <v>4097783.55</v>
      </c>
      <c r="Q543" s="58">
        <f t="shared" si="76"/>
        <v>1046.9554292284108</v>
      </c>
      <c r="R543" s="85">
        <v>19673.62</v>
      </c>
      <c r="S543" s="86">
        <v>44561</v>
      </c>
    </row>
    <row r="544" spans="1:19" s="113" customFormat="1" ht="14.45" hidden="1" x14ac:dyDescent="0.3">
      <c r="A544" s="22">
        <v>311</v>
      </c>
      <c r="B544" s="40" t="s">
        <v>47</v>
      </c>
      <c r="C544" s="84">
        <v>1984</v>
      </c>
      <c r="D544" s="40"/>
      <c r="E544" s="40" t="s">
        <v>277</v>
      </c>
      <c r="F544" s="40" t="s">
        <v>288</v>
      </c>
      <c r="G544" s="84">
        <v>5</v>
      </c>
      <c r="H544" s="84">
        <v>6</v>
      </c>
      <c r="I544" s="85">
        <v>4460.9399999999996</v>
      </c>
      <c r="J544" s="85">
        <v>3896.24</v>
      </c>
      <c r="K544" s="40">
        <v>192</v>
      </c>
      <c r="L544" s="85">
        <v>4079189.61</v>
      </c>
      <c r="M544" s="85">
        <v>0</v>
      </c>
      <c r="N544" s="85">
        <v>0</v>
      </c>
      <c r="O544" s="85">
        <v>0</v>
      </c>
      <c r="P544" s="58">
        <f t="shared" si="75"/>
        <v>4079189.61</v>
      </c>
      <c r="Q544" s="58">
        <f t="shared" si="76"/>
        <v>1046.9554262571094</v>
      </c>
      <c r="R544" s="85">
        <v>19673.62</v>
      </c>
      <c r="S544" s="86">
        <v>44561</v>
      </c>
    </row>
    <row r="545" spans="1:19" s="113" customFormat="1" ht="14.45" hidden="1" x14ac:dyDescent="0.3">
      <c r="A545" s="22">
        <v>312</v>
      </c>
      <c r="B545" s="40" t="s">
        <v>80</v>
      </c>
      <c r="C545" s="84">
        <v>1985</v>
      </c>
      <c r="D545" s="40"/>
      <c r="E545" s="40" t="s">
        <v>277</v>
      </c>
      <c r="F545" s="40" t="s">
        <v>288</v>
      </c>
      <c r="G545" s="84">
        <v>5</v>
      </c>
      <c r="H545" s="84">
        <v>6</v>
      </c>
      <c r="I545" s="85">
        <v>4501.6000000000004</v>
      </c>
      <c r="J545" s="85">
        <v>3934.9</v>
      </c>
      <c r="K545" s="40">
        <v>156</v>
      </c>
      <c r="L545" s="85">
        <v>1319502.82</v>
      </c>
      <c r="M545" s="85">
        <v>0</v>
      </c>
      <c r="N545" s="85">
        <v>0</v>
      </c>
      <c r="O545" s="85">
        <v>0</v>
      </c>
      <c r="P545" s="58">
        <f t="shared" si="75"/>
        <v>1319502.82</v>
      </c>
      <c r="Q545" s="58">
        <f t="shared" si="76"/>
        <v>335.33325370403315</v>
      </c>
      <c r="R545" s="85">
        <v>19673.62</v>
      </c>
      <c r="S545" s="86">
        <v>44561</v>
      </c>
    </row>
    <row r="546" spans="1:19" s="113" customFormat="1" ht="14.45" hidden="1" x14ac:dyDescent="0.3">
      <c r="A546" s="22">
        <v>313</v>
      </c>
      <c r="B546" s="90" t="s">
        <v>48</v>
      </c>
      <c r="C546" s="101">
        <v>1986</v>
      </c>
      <c r="D546" s="94">
        <v>2012</v>
      </c>
      <c r="E546" s="53" t="s">
        <v>277</v>
      </c>
      <c r="F546" s="90" t="s">
        <v>978</v>
      </c>
      <c r="G546" s="101">
        <v>5</v>
      </c>
      <c r="H546" s="101">
        <v>4</v>
      </c>
      <c r="I546" s="104">
        <v>2677</v>
      </c>
      <c r="J546" s="104">
        <v>2264.1</v>
      </c>
      <c r="K546" s="94">
        <v>123</v>
      </c>
      <c r="L546" s="92">
        <v>4119664.92</v>
      </c>
      <c r="M546" s="92">
        <v>0</v>
      </c>
      <c r="N546" s="92">
        <v>0</v>
      </c>
      <c r="O546" s="92">
        <v>0</v>
      </c>
      <c r="P546" s="95">
        <f>ROUND(L546-N546-O546,2)</f>
        <v>4119664.92</v>
      </c>
      <c r="Q546" s="95">
        <f>L546/J546</f>
        <v>1819.5596130912945</v>
      </c>
      <c r="R546" s="92">
        <v>16342.37</v>
      </c>
      <c r="S546" s="96">
        <v>44561</v>
      </c>
    </row>
    <row r="547" spans="1:19" s="113" customFormat="1" ht="14.45" hidden="1" x14ac:dyDescent="0.3">
      <c r="A547" s="22">
        <v>314</v>
      </c>
      <c r="B547" s="40" t="s">
        <v>197</v>
      </c>
      <c r="C547" s="84">
        <v>1985</v>
      </c>
      <c r="D547" s="40"/>
      <c r="E547" s="40" t="s">
        <v>277</v>
      </c>
      <c r="F547" s="40" t="s">
        <v>288</v>
      </c>
      <c r="G547" s="84">
        <v>5</v>
      </c>
      <c r="H547" s="84">
        <v>4</v>
      </c>
      <c r="I547" s="85">
        <v>2677</v>
      </c>
      <c r="J547" s="85">
        <v>2260.9899999999998</v>
      </c>
      <c r="K547" s="40">
        <v>120</v>
      </c>
      <c r="L547" s="85">
        <v>5701893.5199999996</v>
      </c>
      <c r="M547" s="85">
        <v>0</v>
      </c>
      <c r="N547" s="85">
        <v>0</v>
      </c>
      <c r="O547" s="85">
        <v>0</v>
      </c>
      <c r="P547" s="58">
        <f t="shared" si="75"/>
        <v>5701893.5199999996</v>
      </c>
      <c r="Q547" s="58">
        <f t="shared" si="76"/>
        <v>2521.8570272314341</v>
      </c>
      <c r="R547" s="85">
        <v>19673.62</v>
      </c>
      <c r="S547" s="86">
        <v>44561</v>
      </c>
    </row>
    <row r="548" spans="1:19" s="113" customFormat="1" ht="14.45" hidden="1" x14ac:dyDescent="0.3">
      <c r="A548" s="22">
        <v>315</v>
      </c>
      <c r="B548" s="40" t="s">
        <v>143</v>
      </c>
      <c r="C548" s="84">
        <v>1985</v>
      </c>
      <c r="D548" s="40"/>
      <c r="E548" s="40" t="s">
        <v>277</v>
      </c>
      <c r="F548" s="40" t="s">
        <v>288</v>
      </c>
      <c r="G548" s="84">
        <v>5</v>
      </c>
      <c r="H548" s="84">
        <v>6</v>
      </c>
      <c r="I548" s="85">
        <v>4439.8999999999996</v>
      </c>
      <c r="J548" s="85">
        <v>3914.8</v>
      </c>
      <c r="K548" s="40">
        <v>181</v>
      </c>
      <c r="L548" s="85">
        <v>374018.03</v>
      </c>
      <c r="M548" s="85">
        <v>0</v>
      </c>
      <c r="N548" s="85">
        <v>0</v>
      </c>
      <c r="O548" s="85">
        <v>0</v>
      </c>
      <c r="P548" s="58">
        <f t="shared" si="75"/>
        <v>374018.03</v>
      </c>
      <c r="Q548" s="58">
        <f t="shared" si="76"/>
        <v>95.539498824971901</v>
      </c>
      <c r="R548" s="85">
        <v>19673.62</v>
      </c>
      <c r="S548" s="86">
        <v>44561</v>
      </c>
    </row>
    <row r="549" spans="1:19" s="113" customFormat="1" ht="14.45" hidden="1" x14ac:dyDescent="0.3">
      <c r="A549" s="22">
        <v>316</v>
      </c>
      <c r="B549" s="40" t="s">
        <v>1025</v>
      </c>
      <c r="C549" s="84">
        <v>1988</v>
      </c>
      <c r="D549" s="40"/>
      <c r="E549" s="40" t="s">
        <v>277</v>
      </c>
      <c r="F549" s="40" t="s">
        <v>288</v>
      </c>
      <c r="G549" s="84">
        <v>9</v>
      </c>
      <c r="H549" s="84">
        <v>2</v>
      </c>
      <c r="I549" s="85">
        <v>4462.2</v>
      </c>
      <c r="J549" s="85">
        <v>3841</v>
      </c>
      <c r="K549" s="40">
        <v>196</v>
      </c>
      <c r="L549" s="85">
        <v>2017896.58</v>
      </c>
      <c r="M549" s="85">
        <v>0</v>
      </c>
      <c r="N549" s="85">
        <v>0</v>
      </c>
      <c r="O549" s="85">
        <v>0</v>
      </c>
      <c r="P549" s="58">
        <f t="shared" si="75"/>
        <v>2017896.58</v>
      </c>
      <c r="Q549" s="58">
        <f t="shared" si="76"/>
        <v>525.35708929966154</v>
      </c>
      <c r="R549" s="85">
        <v>17657.14</v>
      </c>
      <c r="S549" s="86">
        <v>44561</v>
      </c>
    </row>
    <row r="550" spans="1:19" s="113" customFormat="1" ht="14.45" hidden="1" x14ac:dyDescent="0.3">
      <c r="A550" s="22">
        <v>317</v>
      </c>
      <c r="B550" s="40" t="s">
        <v>1026</v>
      </c>
      <c r="C550" s="84">
        <v>2011</v>
      </c>
      <c r="D550" s="40"/>
      <c r="E550" s="40" t="s">
        <v>277</v>
      </c>
      <c r="F550" s="40" t="s">
        <v>288</v>
      </c>
      <c r="G550" s="84">
        <v>9</v>
      </c>
      <c r="H550" s="84">
        <v>2</v>
      </c>
      <c r="I550" s="85">
        <v>4452.3500000000004</v>
      </c>
      <c r="J550" s="85">
        <v>3855</v>
      </c>
      <c r="K550" s="40">
        <v>201</v>
      </c>
      <c r="L550" s="85">
        <v>2025251.58</v>
      </c>
      <c r="M550" s="85">
        <v>0</v>
      </c>
      <c r="N550" s="85">
        <v>0</v>
      </c>
      <c r="O550" s="85">
        <v>0</v>
      </c>
      <c r="P550" s="58">
        <f t="shared" si="75"/>
        <v>2025251.58</v>
      </c>
      <c r="Q550" s="58">
        <f t="shared" si="76"/>
        <v>525.35708949416346</v>
      </c>
      <c r="R550" s="85">
        <v>17657.14</v>
      </c>
      <c r="S550" s="86">
        <v>44561</v>
      </c>
    </row>
    <row r="551" spans="1:19" s="113" customFormat="1" ht="14.45" hidden="1" x14ac:dyDescent="0.3">
      <c r="A551" s="22">
        <v>318</v>
      </c>
      <c r="B551" s="40" t="s">
        <v>256</v>
      </c>
      <c r="C551" s="84">
        <v>1989</v>
      </c>
      <c r="D551" s="40"/>
      <c r="E551" s="40" t="s">
        <v>277</v>
      </c>
      <c r="F551" s="40" t="s">
        <v>288</v>
      </c>
      <c r="G551" s="84">
        <v>9</v>
      </c>
      <c r="H551" s="84">
        <v>2</v>
      </c>
      <c r="I551" s="85">
        <v>4453.3</v>
      </c>
      <c r="J551" s="85">
        <v>3845.9</v>
      </c>
      <c r="K551" s="40">
        <v>185</v>
      </c>
      <c r="L551" s="85">
        <v>2020470.84</v>
      </c>
      <c r="M551" s="85">
        <v>0</v>
      </c>
      <c r="N551" s="85">
        <v>0</v>
      </c>
      <c r="O551" s="85">
        <v>0</v>
      </c>
      <c r="P551" s="58">
        <f t="shared" si="75"/>
        <v>2020470.84</v>
      </c>
      <c r="Q551" s="58">
        <f t="shared" si="76"/>
        <v>525.35709196806988</v>
      </c>
      <c r="R551" s="85">
        <v>17657.14</v>
      </c>
      <c r="S551" s="86">
        <v>44561</v>
      </c>
    </row>
    <row r="552" spans="1:19" s="113" customFormat="1" ht="14.45" hidden="1" x14ac:dyDescent="0.3">
      <c r="A552" s="22">
        <v>319</v>
      </c>
      <c r="B552" s="40" t="s">
        <v>1027</v>
      </c>
      <c r="C552" s="84">
        <v>1988</v>
      </c>
      <c r="D552" s="40"/>
      <c r="E552" s="40" t="s">
        <v>277</v>
      </c>
      <c r="F552" s="40" t="s">
        <v>288</v>
      </c>
      <c r="G552" s="84">
        <v>9</v>
      </c>
      <c r="H552" s="84">
        <v>1</v>
      </c>
      <c r="I552" s="85">
        <v>3584.7</v>
      </c>
      <c r="J552" s="85">
        <v>3198.7</v>
      </c>
      <c r="K552" s="40">
        <v>139</v>
      </c>
      <c r="L552" s="85">
        <v>7215701.6299999999</v>
      </c>
      <c r="M552" s="85">
        <v>0</v>
      </c>
      <c r="N552" s="85">
        <v>0</v>
      </c>
      <c r="O552" s="85">
        <v>0</v>
      </c>
      <c r="P552" s="58">
        <f t="shared" si="75"/>
        <v>7215701.6299999999</v>
      </c>
      <c r="Q552" s="58">
        <f t="shared" si="76"/>
        <v>2255.8231875449401</v>
      </c>
      <c r="R552" s="85">
        <v>17657.14</v>
      </c>
      <c r="S552" s="86">
        <v>44561</v>
      </c>
    </row>
    <row r="553" spans="1:19" s="113" customFormat="1" ht="14.45" hidden="1" x14ac:dyDescent="0.3">
      <c r="A553" s="22">
        <v>320</v>
      </c>
      <c r="B553" s="40" t="s">
        <v>1028</v>
      </c>
      <c r="C553" s="84">
        <v>1988</v>
      </c>
      <c r="D553" s="40"/>
      <c r="E553" s="40" t="s">
        <v>277</v>
      </c>
      <c r="F553" s="40" t="s">
        <v>288</v>
      </c>
      <c r="G553" s="84">
        <v>9</v>
      </c>
      <c r="H553" s="84">
        <v>1</v>
      </c>
      <c r="I553" s="85">
        <v>3758.8</v>
      </c>
      <c r="J553" s="85">
        <v>3165.1</v>
      </c>
      <c r="K553" s="40">
        <v>148</v>
      </c>
      <c r="L553" s="85">
        <v>1662807.73</v>
      </c>
      <c r="M553" s="85">
        <v>0</v>
      </c>
      <c r="N553" s="85">
        <v>0</v>
      </c>
      <c r="O553" s="85">
        <v>0</v>
      </c>
      <c r="P553" s="58">
        <f t="shared" si="75"/>
        <v>1662807.73</v>
      </c>
      <c r="Q553" s="58">
        <f t="shared" si="76"/>
        <v>525.35709140311519</v>
      </c>
      <c r="R553" s="85">
        <v>17657.14</v>
      </c>
      <c r="S553" s="86">
        <v>44561</v>
      </c>
    </row>
    <row r="554" spans="1:19" s="113" customFormat="1" ht="14.45" hidden="1" x14ac:dyDescent="0.3">
      <c r="A554" s="22">
        <v>321</v>
      </c>
      <c r="B554" s="40" t="s">
        <v>1029</v>
      </c>
      <c r="C554" s="84">
        <v>1987</v>
      </c>
      <c r="D554" s="40"/>
      <c r="E554" s="40" t="s">
        <v>277</v>
      </c>
      <c r="F554" s="40" t="s">
        <v>288</v>
      </c>
      <c r="G554" s="84">
        <v>9</v>
      </c>
      <c r="H554" s="84">
        <v>1</v>
      </c>
      <c r="I554" s="85">
        <v>3798.5</v>
      </c>
      <c r="J554" s="85">
        <v>3128.3</v>
      </c>
      <c r="K554" s="40">
        <v>164</v>
      </c>
      <c r="L554" s="85">
        <v>9264710.5299999993</v>
      </c>
      <c r="M554" s="85">
        <v>0</v>
      </c>
      <c r="N554" s="85">
        <v>0</v>
      </c>
      <c r="O554" s="85">
        <v>0</v>
      </c>
      <c r="P554" s="58">
        <f t="shared" si="75"/>
        <v>9264710.5299999993</v>
      </c>
      <c r="Q554" s="58">
        <f t="shared" si="76"/>
        <v>2961.5799411821113</v>
      </c>
      <c r="R554" s="85">
        <v>17657.14</v>
      </c>
      <c r="S554" s="86">
        <v>44561</v>
      </c>
    </row>
    <row r="555" spans="1:19" s="113" customFormat="1" ht="14.45" hidden="1" x14ac:dyDescent="0.3">
      <c r="A555" s="22">
        <v>322</v>
      </c>
      <c r="B555" s="40" t="s">
        <v>1030</v>
      </c>
      <c r="C555" s="84">
        <v>1981</v>
      </c>
      <c r="D555" s="40"/>
      <c r="E555" s="40" t="s">
        <v>277</v>
      </c>
      <c r="F555" s="40" t="s">
        <v>288</v>
      </c>
      <c r="G555" s="84">
        <v>5</v>
      </c>
      <c r="H555" s="84">
        <v>4</v>
      </c>
      <c r="I555" s="85">
        <v>2908.7</v>
      </c>
      <c r="J555" s="85">
        <v>2606.6999999999998</v>
      </c>
      <c r="K555" s="40">
        <v>136</v>
      </c>
      <c r="L555" s="85">
        <v>4798034.67</v>
      </c>
      <c r="M555" s="85">
        <v>0</v>
      </c>
      <c r="N555" s="85">
        <v>0</v>
      </c>
      <c r="O555" s="85">
        <v>0</v>
      </c>
      <c r="P555" s="58">
        <f t="shared" si="75"/>
        <v>4798034.67</v>
      </c>
      <c r="Q555" s="58">
        <f t="shared" si="76"/>
        <v>1840.6547243641387</v>
      </c>
      <c r="R555" s="85">
        <v>19673.62</v>
      </c>
      <c r="S555" s="86">
        <v>44561</v>
      </c>
    </row>
    <row r="556" spans="1:19" s="113" customFormat="1" ht="14.45" hidden="1" x14ac:dyDescent="0.3">
      <c r="A556" s="22">
        <v>323</v>
      </c>
      <c r="B556" s="40" t="s">
        <v>144</v>
      </c>
      <c r="C556" s="84">
        <v>1985</v>
      </c>
      <c r="D556" s="40"/>
      <c r="E556" s="40" t="s">
        <v>277</v>
      </c>
      <c r="F556" s="40" t="s">
        <v>288</v>
      </c>
      <c r="G556" s="84">
        <v>9</v>
      </c>
      <c r="H556" s="84">
        <v>1</v>
      </c>
      <c r="I556" s="85">
        <v>3944.2</v>
      </c>
      <c r="J556" s="85">
        <v>3239.5</v>
      </c>
      <c r="K556" s="40">
        <v>141</v>
      </c>
      <c r="L556" s="85">
        <v>6414124.7599999998</v>
      </c>
      <c r="M556" s="85">
        <v>0</v>
      </c>
      <c r="N556" s="85">
        <v>0</v>
      </c>
      <c r="O556" s="85">
        <v>0</v>
      </c>
      <c r="P556" s="58">
        <f t="shared" si="75"/>
        <v>6414124.7599999998</v>
      </c>
      <c r="Q556" s="58">
        <f t="shared" si="76"/>
        <v>1979.9736872974224</v>
      </c>
      <c r="R556" s="85">
        <v>17657.14</v>
      </c>
      <c r="S556" s="86">
        <v>44561</v>
      </c>
    </row>
    <row r="557" spans="1:19" s="113" customFormat="1" ht="14.45" hidden="1" x14ac:dyDescent="0.3">
      <c r="A557" s="22">
        <v>324</v>
      </c>
      <c r="B557" s="40" t="s">
        <v>257</v>
      </c>
      <c r="C557" s="84">
        <v>1987</v>
      </c>
      <c r="D557" s="40"/>
      <c r="E557" s="40" t="s">
        <v>277</v>
      </c>
      <c r="F557" s="40" t="s">
        <v>288</v>
      </c>
      <c r="G557" s="84">
        <v>9</v>
      </c>
      <c r="H557" s="84">
        <v>1</v>
      </c>
      <c r="I557" s="85">
        <v>3872.1</v>
      </c>
      <c r="J557" s="85">
        <v>3261.6</v>
      </c>
      <c r="K557" s="40">
        <v>147</v>
      </c>
      <c r="L557" s="85">
        <v>5644088.2199999997</v>
      </c>
      <c r="M557" s="85">
        <v>0</v>
      </c>
      <c r="N557" s="85">
        <v>0</v>
      </c>
      <c r="O557" s="85">
        <v>0</v>
      </c>
      <c r="P557" s="58">
        <f t="shared" si="75"/>
        <v>5644088.2199999997</v>
      </c>
      <c r="Q557" s="58">
        <f t="shared" si="76"/>
        <v>1730.4660963944077</v>
      </c>
      <c r="R557" s="85">
        <v>17657.14</v>
      </c>
      <c r="S557" s="86">
        <v>44561</v>
      </c>
    </row>
    <row r="558" spans="1:19" s="113" customFormat="1" ht="14.45" hidden="1" x14ac:dyDescent="0.3">
      <c r="A558" s="22">
        <v>325</v>
      </c>
      <c r="B558" s="40" t="s">
        <v>1031</v>
      </c>
      <c r="C558" s="84">
        <v>1987</v>
      </c>
      <c r="D558" s="40"/>
      <c r="E558" s="40" t="s">
        <v>277</v>
      </c>
      <c r="F558" s="40" t="s">
        <v>288</v>
      </c>
      <c r="G558" s="84">
        <v>5</v>
      </c>
      <c r="H558" s="84">
        <v>8</v>
      </c>
      <c r="I558" s="85">
        <v>5172.3999999999996</v>
      </c>
      <c r="J558" s="85">
        <v>4503.01</v>
      </c>
      <c r="K558" s="40">
        <v>224</v>
      </c>
      <c r="L558" s="85">
        <v>30131789.609999999</v>
      </c>
      <c r="M558" s="85">
        <v>0</v>
      </c>
      <c r="N558" s="85">
        <f>ROUND(L558*0.1,2)</f>
        <v>3013178.96</v>
      </c>
      <c r="O558" s="85">
        <v>0</v>
      </c>
      <c r="P558" s="58">
        <f t="shared" si="75"/>
        <v>27118610.649999999</v>
      </c>
      <c r="Q558" s="58">
        <f t="shared" si="76"/>
        <v>6691.477391789047</v>
      </c>
      <c r="R558" s="85">
        <v>19673.62</v>
      </c>
      <c r="S558" s="86">
        <v>44561</v>
      </c>
    </row>
    <row r="559" spans="1:19" s="113" customFormat="1" ht="14.45" hidden="1" x14ac:dyDescent="0.3">
      <c r="A559" s="22">
        <v>326</v>
      </c>
      <c r="B559" s="40" t="s">
        <v>1032</v>
      </c>
      <c r="C559" s="84">
        <v>1987</v>
      </c>
      <c r="D559" s="40"/>
      <c r="E559" s="40" t="s">
        <v>277</v>
      </c>
      <c r="F559" s="40" t="s">
        <v>288</v>
      </c>
      <c r="G559" s="84">
        <v>5</v>
      </c>
      <c r="H559" s="84">
        <v>4</v>
      </c>
      <c r="I559" s="85">
        <v>2646.3</v>
      </c>
      <c r="J559" s="85">
        <v>2284.6</v>
      </c>
      <c r="K559" s="40">
        <v>115</v>
      </c>
      <c r="L559" s="85">
        <v>15586158.939999999</v>
      </c>
      <c r="M559" s="85">
        <v>0</v>
      </c>
      <c r="N559" s="85">
        <f>ROUND(L559*0.1,2)</f>
        <v>1558615.89</v>
      </c>
      <c r="O559" s="85">
        <v>0</v>
      </c>
      <c r="P559" s="58">
        <f t="shared" si="75"/>
        <v>14027543.050000001</v>
      </c>
      <c r="Q559" s="58">
        <f t="shared" si="76"/>
        <v>6822.2703930666203</v>
      </c>
      <c r="R559" s="85">
        <v>19673.62</v>
      </c>
      <c r="S559" s="86">
        <v>44561</v>
      </c>
    </row>
    <row r="560" spans="1:19" s="113" customFormat="1" ht="14.45" hidden="1" x14ac:dyDescent="0.3">
      <c r="A560" s="22">
        <v>327</v>
      </c>
      <c r="B560" s="40" t="s">
        <v>617</v>
      </c>
      <c r="C560" s="84">
        <v>1982</v>
      </c>
      <c r="D560" s="40"/>
      <c r="E560" s="40" t="s">
        <v>277</v>
      </c>
      <c r="F560" s="40" t="s">
        <v>288</v>
      </c>
      <c r="G560" s="84">
        <v>5</v>
      </c>
      <c r="H560" s="84">
        <v>6</v>
      </c>
      <c r="I560" s="85">
        <v>4444.1000000000004</v>
      </c>
      <c r="J560" s="85">
        <v>3899.1</v>
      </c>
      <c r="K560" s="40">
        <v>180</v>
      </c>
      <c r="L560" s="85">
        <v>4082183.91</v>
      </c>
      <c r="M560" s="85">
        <v>0</v>
      </c>
      <c r="N560" s="85">
        <f>ROUND(L560*0.1,2)</f>
        <v>408218.39</v>
      </c>
      <c r="O560" s="85">
        <v>0</v>
      </c>
      <c r="P560" s="58">
        <f t="shared" si="75"/>
        <v>3673965.52</v>
      </c>
      <c r="Q560" s="58">
        <f t="shared" si="76"/>
        <v>1046.955428175733</v>
      </c>
      <c r="R560" s="85">
        <v>19673.62</v>
      </c>
      <c r="S560" s="86">
        <v>44561</v>
      </c>
    </row>
    <row r="561" spans="1:19" s="113" customFormat="1" ht="14.45" hidden="1" x14ac:dyDescent="0.3">
      <c r="A561" s="22">
        <v>328</v>
      </c>
      <c r="B561" s="40" t="s">
        <v>81</v>
      </c>
      <c r="C561" s="84">
        <v>1983</v>
      </c>
      <c r="D561" s="40"/>
      <c r="E561" s="40" t="s">
        <v>277</v>
      </c>
      <c r="F561" s="40" t="s">
        <v>288</v>
      </c>
      <c r="G561" s="84">
        <v>5</v>
      </c>
      <c r="H561" s="84">
        <v>4</v>
      </c>
      <c r="I561" s="85">
        <v>2901.1</v>
      </c>
      <c r="J561" s="85">
        <v>2636</v>
      </c>
      <c r="K561" s="40">
        <v>107</v>
      </c>
      <c r="L561" s="85">
        <v>2759774.51</v>
      </c>
      <c r="M561" s="85">
        <v>0</v>
      </c>
      <c r="N561" s="85">
        <v>0</v>
      </c>
      <c r="O561" s="85">
        <v>0</v>
      </c>
      <c r="P561" s="58">
        <f t="shared" si="75"/>
        <v>2759774.51</v>
      </c>
      <c r="Q561" s="58">
        <f t="shared" si="76"/>
        <v>1046.9554286798177</v>
      </c>
      <c r="R561" s="85">
        <v>19673.62</v>
      </c>
      <c r="S561" s="86">
        <v>44561</v>
      </c>
    </row>
    <row r="562" spans="1:19" s="113" customFormat="1" ht="14.45" hidden="1" x14ac:dyDescent="0.3">
      <c r="A562" s="22">
        <v>329</v>
      </c>
      <c r="B562" s="40" t="s">
        <v>1041</v>
      </c>
      <c r="C562" s="84">
        <v>1987</v>
      </c>
      <c r="D562" s="40"/>
      <c r="E562" s="40" t="s">
        <v>277</v>
      </c>
      <c r="F562" s="40" t="s">
        <v>978</v>
      </c>
      <c r="G562" s="84">
        <v>9</v>
      </c>
      <c r="H562" s="84">
        <v>8</v>
      </c>
      <c r="I562" s="85">
        <v>12081.2</v>
      </c>
      <c r="J562" s="85">
        <v>10716.8</v>
      </c>
      <c r="K562" s="40">
        <v>439</v>
      </c>
      <c r="L562" s="85">
        <v>1368278.15</v>
      </c>
      <c r="M562" s="85">
        <v>0</v>
      </c>
      <c r="N562" s="85">
        <v>0</v>
      </c>
      <c r="O562" s="85">
        <v>0</v>
      </c>
      <c r="P562" s="58">
        <f t="shared" si="75"/>
        <v>1368278.15</v>
      </c>
      <c r="Q562" s="58">
        <f t="shared" si="76"/>
        <v>127.67599936548223</v>
      </c>
      <c r="R562" s="92">
        <v>14905.85</v>
      </c>
      <c r="S562" s="86">
        <v>44561</v>
      </c>
    </row>
    <row r="563" spans="1:19" s="113" customFormat="1" ht="14.45" hidden="1" x14ac:dyDescent="0.3">
      <c r="A563" s="22">
        <v>330</v>
      </c>
      <c r="B563" s="40" t="s">
        <v>52</v>
      </c>
      <c r="C563" s="84">
        <v>1989</v>
      </c>
      <c r="D563" s="40"/>
      <c r="E563" s="40" t="s">
        <v>277</v>
      </c>
      <c r="F563" s="40" t="s">
        <v>978</v>
      </c>
      <c r="G563" s="84">
        <v>7</v>
      </c>
      <c r="H563" s="84">
        <v>2</v>
      </c>
      <c r="I563" s="85">
        <v>2776.2</v>
      </c>
      <c r="J563" s="85">
        <v>1897</v>
      </c>
      <c r="K563" s="40">
        <v>70</v>
      </c>
      <c r="L563" s="85">
        <v>103837.99</v>
      </c>
      <c r="M563" s="85">
        <v>0</v>
      </c>
      <c r="N563" s="85">
        <v>0</v>
      </c>
      <c r="O563" s="85">
        <v>0</v>
      </c>
      <c r="P563" s="58">
        <f t="shared" si="75"/>
        <v>103837.99</v>
      </c>
      <c r="Q563" s="58">
        <f t="shared" si="76"/>
        <v>54.738002108592518</v>
      </c>
      <c r="R563" s="92">
        <v>14905.85</v>
      </c>
      <c r="S563" s="86">
        <v>44561</v>
      </c>
    </row>
    <row r="564" spans="1:19" s="113" customFormat="1" ht="14.45" hidden="1" x14ac:dyDescent="0.3">
      <c r="A564" s="22">
        <v>331</v>
      </c>
      <c r="B564" s="40" t="s">
        <v>1042</v>
      </c>
      <c r="C564" s="84">
        <v>1989</v>
      </c>
      <c r="D564" s="40"/>
      <c r="E564" s="40" t="s">
        <v>277</v>
      </c>
      <c r="F564" s="40" t="s">
        <v>978</v>
      </c>
      <c r="G564" s="84">
        <v>7</v>
      </c>
      <c r="H564" s="84">
        <v>2</v>
      </c>
      <c r="I564" s="85">
        <v>2383.9</v>
      </c>
      <c r="J564" s="85">
        <v>1890.8</v>
      </c>
      <c r="K564" s="40">
        <v>72</v>
      </c>
      <c r="L564" s="85">
        <v>137911.17000000001</v>
      </c>
      <c r="M564" s="85">
        <v>0</v>
      </c>
      <c r="N564" s="85">
        <v>0</v>
      </c>
      <c r="O564" s="85">
        <v>0</v>
      </c>
      <c r="P564" s="58">
        <f t="shared" si="75"/>
        <v>137911.17000000001</v>
      </c>
      <c r="Q564" s="58">
        <f t="shared" si="76"/>
        <v>72.937999788449346</v>
      </c>
      <c r="R564" s="92">
        <v>14905.85</v>
      </c>
      <c r="S564" s="86">
        <v>44561</v>
      </c>
    </row>
    <row r="565" spans="1:19" s="113" customFormat="1" ht="14.45" hidden="1" x14ac:dyDescent="0.3">
      <c r="A565" s="22">
        <v>332</v>
      </c>
      <c r="B565" s="40" t="s">
        <v>131</v>
      </c>
      <c r="C565" s="84">
        <v>1989</v>
      </c>
      <c r="D565" s="40"/>
      <c r="E565" s="40" t="s">
        <v>277</v>
      </c>
      <c r="F565" s="40" t="s">
        <v>978</v>
      </c>
      <c r="G565" s="84">
        <v>5</v>
      </c>
      <c r="H565" s="84">
        <v>10</v>
      </c>
      <c r="I565" s="85">
        <v>6896.9</v>
      </c>
      <c r="J565" s="85">
        <v>6322.9</v>
      </c>
      <c r="K565" s="40">
        <v>284</v>
      </c>
      <c r="L565" s="85">
        <v>1553372.13</v>
      </c>
      <c r="M565" s="85">
        <v>0</v>
      </c>
      <c r="N565" s="85">
        <v>0</v>
      </c>
      <c r="O565" s="85">
        <v>0</v>
      </c>
      <c r="P565" s="58">
        <f t="shared" si="75"/>
        <v>1553372.13</v>
      </c>
      <c r="Q565" s="58">
        <f t="shared" si="76"/>
        <v>245.67399927248573</v>
      </c>
      <c r="R565" s="92">
        <v>16342.37</v>
      </c>
      <c r="S565" s="86">
        <v>44561</v>
      </c>
    </row>
    <row r="566" spans="1:19" s="113" customFormat="1" ht="14.45" hidden="1" x14ac:dyDescent="0.3">
      <c r="A566" s="22">
        <v>333</v>
      </c>
      <c r="B566" s="40" t="s">
        <v>1043</v>
      </c>
      <c r="C566" s="84">
        <v>1989</v>
      </c>
      <c r="D566" s="40"/>
      <c r="E566" s="40" t="s">
        <v>277</v>
      </c>
      <c r="F566" s="40" t="s">
        <v>978</v>
      </c>
      <c r="G566" s="84">
        <v>7</v>
      </c>
      <c r="H566" s="84">
        <v>2</v>
      </c>
      <c r="I566" s="85">
        <v>2235.9</v>
      </c>
      <c r="J566" s="85">
        <v>1910.3</v>
      </c>
      <c r="K566" s="40">
        <v>77</v>
      </c>
      <c r="L566" s="85">
        <v>227080.23</v>
      </c>
      <c r="M566" s="85">
        <v>0</v>
      </c>
      <c r="N566" s="85">
        <f>ROUND(L566*0.1,2)</f>
        <v>22708.02</v>
      </c>
      <c r="O566" s="85">
        <v>0</v>
      </c>
      <c r="P566" s="58">
        <f t="shared" si="75"/>
        <v>204372.21</v>
      </c>
      <c r="Q566" s="58">
        <f t="shared" si="76"/>
        <v>118.87150185834686</v>
      </c>
      <c r="R566" s="92">
        <v>14905.85</v>
      </c>
      <c r="S566" s="86">
        <v>44561</v>
      </c>
    </row>
    <row r="567" spans="1:19" s="113" customFormat="1" ht="14.45" hidden="1" x14ac:dyDescent="0.3">
      <c r="A567" s="22">
        <v>334</v>
      </c>
      <c r="B567" s="40" t="s">
        <v>148</v>
      </c>
      <c r="C567" s="84">
        <v>1986</v>
      </c>
      <c r="D567" s="84">
        <v>2008</v>
      </c>
      <c r="E567" s="40" t="s">
        <v>277</v>
      </c>
      <c r="F567" s="40" t="s">
        <v>978</v>
      </c>
      <c r="G567" s="84">
        <v>5</v>
      </c>
      <c r="H567" s="84">
        <v>5</v>
      </c>
      <c r="I567" s="85">
        <v>3406</v>
      </c>
      <c r="J567" s="85">
        <v>3158.1</v>
      </c>
      <c r="K567" s="40">
        <v>164</v>
      </c>
      <c r="L567" s="85">
        <v>299700.53000000003</v>
      </c>
      <c r="M567" s="85">
        <v>0</v>
      </c>
      <c r="N567" s="85">
        <v>0</v>
      </c>
      <c r="O567" s="85">
        <v>0</v>
      </c>
      <c r="P567" s="58">
        <f t="shared" si="75"/>
        <v>299700.53000000003</v>
      </c>
      <c r="Q567" s="58">
        <f t="shared" si="76"/>
        <v>94.898999398372453</v>
      </c>
      <c r="R567" s="92">
        <v>16342.37</v>
      </c>
      <c r="S567" s="86">
        <v>44561</v>
      </c>
    </row>
    <row r="568" spans="1:19" s="113" customFormat="1" ht="14.45" hidden="1" x14ac:dyDescent="0.3">
      <c r="A568" s="22">
        <v>335</v>
      </c>
      <c r="B568" s="40" t="s">
        <v>201</v>
      </c>
      <c r="C568" s="84">
        <v>1987</v>
      </c>
      <c r="D568" s="84">
        <v>2011</v>
      </c>
      <c r="E568" s="40" t="s">
        <v>277</v>
      </c>
      <c r="F568" s="40" t="s">
        <v>978</v>
      </c>
      <c r="G568" s="84">
        <v>5</v>
      </c>
      <c r="H568" s="84">
        <v>6</v>
      </c>
      <c r="I568" s="85">
        <v>5350.4</v>
      </c>
      <c r="J568" s="85">
        <v>5119.8999999999996</v>
      </c>
      <c r="K568" s="40">
        <v>234</v>
      </c>
      <c r="L568" s="85">
        <v>711479.22</v>
      </c>
      <c r="M568" s="85">
        <v>0</v>
      </c>
      <c r="N568" s="85">
        <v>0</v>
      </c>
      <c r="O568" s="85">
        <v>0</v>
      </c>
      <c r="P568" s="58">
        <f t="shared" si="75"/>
        <v>711479.22</v>
      </c>
      <c r="Q568" s="58">
        <f t="shared" si="76"/>
        <v>138.96349928709546</v>
      </c>
      <c r="R568" s="85">
        <v>16342.37</v>
      </c>
      <c r="S568" s="86">
        <v>44561</v>
      </c>
    </row>
    <row r="569" spans="1:19" s="113" customFormat="1" ht="14.45" hidden="1" x14ac:dyDescent="0.3">
      <c r="A569" s="22">
        <v>336</v>
      </c>
      <c r="B569" s="40" t="s">
        <v>149</v>
      </c>
      <c r="C569" s="84">
        <v>1987</v>
      </c>
      <c r="D569" s="40"/>
      <c r="E569" s="40" t="s">
        <v>277</v>
      </c>
      <c r="F569" s="40" t="s">
        <v>978</v>
      </c>
      <c r="G569" s="84">
        <v>5</v>
      </c>
      <c r="H569" s="84">
        <v>4</v>
      </c>
      <c r="I569" s="85">
        <v>3467.7</v>
      </c>
      <c r="J569" s="85">
        <v>2996.81</v>
      </c>
      <c r="K569" s="40">
        <v>158</v>
      </c>
      <c r="L569" s="85">
        <v>534512.53</v>
      </c>
      <c r="M569" s="85">
        <v>0</v>
      </c>
      <c r="N569" s="85">
        <v>0</v>
      </c>
      <c r="O569" s="85">
        <v>0</v>
      </c>
      <c r="P569" s="58">
        <f t="shared" si="75"/>
        <v>534512.53</v>
      </c>
      <c r="Q569" s="58">
        <f t="shared" si="76"/>
        <v>178.36049999833156</v>
      </c>
      <c r="R569" s="85">
        <v>16342.37</v>
      </c>
      <c r="S569" s="86">
        <v>44561</v>
      </c>
    </row>
    <row r="570" spans="1:19" s="113" customFormat="1" ht="14.45" hidden="1" x14ac:dyDescent="0.3">
      <c r="A570" s="22">
        <v>337</v>
      </c>
      <c r="B570" s="40" t="s">
        <v>133</v>
      </c>
      <c r="C570" s="84">
        <v>1987</v>
      </c>
      <c r="D570" s="84">
        <v>2009</v>
      </c>
      <c r="E570" s="40" t="s">
        <v>277</v>
      </c>
      <c r="F570" s="40" t="s">
        <v>978</v>
      </c>
      <c r="G570" s="84">
        <v>5</v>
      </c>
      <c r="H570" s="84">
        <v>8</v>
      </c>
      <c r="I570" s="85">
        <v>5180.3999999999996</v>
      </c>
      <c r="J570" s="85">
        <v>4585</v>
      </c>
      <c r="K570" s="40">
        <v>199</v>
      </c>
      <c r="L570" s="85">
        <v>137682.97</v>
      </c>
      <c r="M570" s="85">
        <v>0</v>
      </c>
      <c r="N570" s="85">
        <v>0</v>
      </c>
      <c r="O570" s="85">
        <v>0</v>
      </c>
      <c r="P570" s="58">
        <f t="shared" si="75"/>
        <v>137682.97</v>
      </c>
      <c r="Q570" s="58">
        <f t="shared" si="76"/>
        <v>30.029001090512541</v>
      </c>
      <c r="R570" s="85">
        <v>16342.37</v>
      </c>
      <c r="S570" s="86">
        <v>44561</v>
      </c>
    </row>
    <row r="571" spans="1:19" s="113" customFormat="1" ht="14.45" hidden="1" x14ac:dyDescent="0.3">
      <c r="A571" s="22">
        <v>338</v>
      </c>
      <c r="B571" s="40" t="s">
        <v>150</v>
      </c>
      <c r="C571" s="84">
        <v>1987</v>
      </c>
      <c r="D571" s="40"/>
      <c r="E571" s="40" t="s">
        <v>277</v>
      </c>
      <c r="F571" s="40" t="s">
        <v>978</v>
      </c>
      <c r="G571" s="84">
        <v>5</v>
      </c>
      <c r="H571" s="84">
        <v>5</v>
      </c>
      <c r="I571" s="85">
        <v>3614.8</v>
      </c>
      <c r="J571" s="85">
        <v>3198.4</v>
      </c>
      <c r="K571" s="40">
        <v>148</v>
      </c>
      <c r="L571" s="85">
        <v>666512.98</v>
      </c>
      <c r="M571" s="85">
        <v>0</v>
      </c>
      <c r="N571" s="85">
        <f>ROUND(L571*0.1,2)</f>
        <v>66651.3</v>
      </c>
      <c r="O571" s="85">
        <v>0</v>
      </c>
      <c r="P571" s="58">
        <f t="shared" si="75"/>
        <v>599861.68000000005</v>
      </c>
      <c r="Q571" s="58">
        <f t="shared" si="76"/>
        <v>208.38950100050025</v>
      </c>
      <c r="R571" s="92">
        <v>16342.37</v>
      </c>
      <c r="S571" s="86">
        <v>44561</v>
      </c>
    </row>
    <row r="572" spans="1:19" s="113" customFormat="1" ht="14.45" hidden="1" x14ac:dyDescent="0.3">
      <c r="A572" s="22">
        <v>339</v>
      </c>
      <c r="B572" s="40" t="s">
        <v>151</v>
      </c>
      <c r="C572" s="84">
        <v>1987</v>
      </c>
      <c r="D572" s="84">
        <v>2009</v>
      </c>
      <c r="E572" s="40" t="s">
        <v>277</v>
      </c>
      <c r="F572" s="40" t="s">
        <v>978</v>
      </c>
      <c r="G572" s="84">
        <v>5</v>
      </c>
      <c r="H572" s="84">
        <v>6</v>
      </c>
      <c r="I572" s="85">
        <v>5412.2</v>
      </c>
      <c r="J572" s="85">
        <v>4984.8</v>
      </c>
      <c r="K572" s="40">
        <v>210</v>
      </c>
      <c r="L572" s="85">
        <v>819127.26</v>
      </c>
      <c r="M572" s="85">
        <v>0</v>
      </c>
      <c r="N572" s="85">
        <v>0</v>
      </c>
      <c r="O572" s="85">
        <v>0</v>
      </c>
      <c r="P572" s="58">
        <f t="shared" si="75"/>
        <v>819127.26</v>
      </c>
      <c r="Q572" s="58">
        <f t="shared" si="76"/>
        <v>164.32499999999999</v>
      </c>
      <c r="R572" s="85">
        <v>16342.37</v>
      </c>
      <c r="S572" s="86">
        <v>44561</v>
      </c>
    </row>
    <row r="573" spans="1:19" s="113" customFormat="1" ht="14.45" hidden="1" x14ac:dyDescent="0.3">
      <c r="A573" s="22">
        <v>340</v>
      </c>
      <c r="B573" s="40" t="s">
        <v>1044</v>
      </c>
      <c r="C573" s="84">
        <v>1987</v>
      </c>
      <c r="D573" s="40"/>
      <c r="E573" s="40" t="s">
        <v>277</v>
      </c>
      <c r="F573" s="40" t="s">
        <v>288</v>
      </c>
      <c r="G573" s="84">
        <v>2</v>
      </c>
      <c r="H573" s="84">
        <v>2</v>
      </c>
      <c r="I573" s="85">
        <v>1239.0999999999999</v>
      </c>
      <c r="J573" s="85">
        <v>1061.3</v>
      </c>
      <c r="K573" s="40">
        <v>52</v>
      </c>
      <c r="L573" s="85">
        <v>41235.21</v>
      </c>
      <c r="M573" s="85">
        <v>0</v>
      </c>
      <c r="N573" s="85">
        <f>ROUND(L573*0.1,2)</f>
        <v>4123.5200000000004</v>
      </c>
      <c r="O573" s="85">
        <v>0</v>
      </c>
      <c r="P573" s="58">
        <f t="shared" si="75"/>
        <v>37111.69</v>
      </c>
      <c r="Q573" s="58">
        <f t="shared" si="76"/>
        <v>38.85349100160181</v>
      </c>
      <c r="R573" s="85">
        <v>19673.62</v>
      </c>
      <c r="S573" s="86">
        <v>44561</v>
      </c>
    </row>
    <row r="574" spans="1:19" s="113" customFormat="1" ht="14.45" hidden="1" x14ac:dyDescent="0.3">
      <c r="A574" s="22">
        <v>341</v>
      </c>
      <c r="B574" s="40" t="s">
        <v>82</v>
      </c>
      <c r="C574" s="84">
        <v>1987</v>
      </c>
      <c r="D574" s="40"/>
      <c r="E574" s="40" t="s">
        <v>277</v>
      </c>
      <c r="F574" s="40" t="s">
        <v>288</v>
      </c>
      <c r="G574" s="84">
        <v>3</v>
      </c>
      <c r="H574" s="84">
        <v>2</v>
      </c>
      <c r="I574" s="85">
        <v>1215</v>
      </c>
      <c r="J574" s="85">
        <v>1115</v>
      </c>
      <c r="K574" s="40">
        <v>71</v>
      </c>
      <c r="L574" s="85">
        <v>302028.96999999997</v>
      </c>
      <c r="M574" s="85">
        <v>0</v>
      </c>
      <c r="N574" s="85">
        <v>0</v>
      </c>
      <c r="O574" s="85">
        <v>0</v>
      </c>
      <c r="P574" s="58">
        <f t="shared" si="75"/>
        <v>302028.96999999997</v>
      </c>
      <c r="Q574" s="58">
        <f t="shared" si="76"/>
        <v>270.87799999999999</v>
      </c>
      <c r="R574" s="85">
        <v>19673.62</v>
      </c>
      <c r="S574" s="86">
        <v>44561</v>
      </c>
    </row>
    <row r="575" spans="1:19" s="113" customFormat="1" ht="14.45" hidden="1" x14ac:dyDescent="0.3">
      <c r="A575" s="22">
        <v>342</v>
      </c>
      <c r="B575" s="40" t="s">
        <v>1046</v>
      </c>
      <c r="C575" s="84">
        <v>1991</v>
      </c>
      <c r="D575" s="40"/>
      <c r="E575" s="40" t="s">
        <v>277</v>
      </c>
      <c r="F575" s="40" t="s">
        <v>288</v>
      </c>
      <c r="G575" s="84">
        <v>3</v>
      </c>
      <c r="H575" s="84">
        <v>2</v>
      </c>
      <c r="I575" s="85">
        <v>1371</v>
      </c>
      <c r="J575" s="85">
        <v>1241.4000000000001</v>
      </c>
      <c r="K575" s="40">
        <v>78</v>
      </c>
      <c r="L575" s="85">
        <v>194992.91</v>
      </c>
      <c r="M575" s="85">
        <v>0</v>
      </c>
      <c r="N575" s="85">
        <v>0</v>
      </c>
      <c r="O575" s="85">
        <v>0</v>
      </c>
      <c r="P575" s="58">
        <f t="shared" si="75"/>
        <v>194992.91</v>
      </c>
      <c r="Q575" s="58">
        <f t="shared" si="76"/>
        <v>157.07500402771063</v>
      </c>
      <c r="R575" s="85">
        <v>19673.62</v>
      </c>
      <c r="S575" s="86">
        <v>44561</v>
      </c>
    </row>
    <row r="576" spans="1:19" s="113" customFormat="1" ht="14.45" hidden="1" x14ac:dyDescent="0.3">
      <c r="A576" s="22">
        <v>343</v>
      </c>
      <c r="B576" s="40" t="s">
        <v>1045</v>
      </c>
      <c r="C576" s="84">
        <v>1997</v>
      </c>
      <c r="D576" s="40"/>
      <c r="E576" s="40" t="s">
        <v>277</v>
      </c>
      <c r="F576" s="40" t="s">
        <v>288</v>
      </c>
      <c r="G576" s="84">
        <v>3</v>
      </c>
      <c r="H576" s="84">
        <v>3</v>
      </c>
      <c r="I576" s="85">
        <v>1613</v>
      </c>
      <c r="J576" s="85">
        <v>1236.3</v>
      </c>
      <c r="K576" s="40">
        <v>82</v>
      </c>
      <c r="L576" s="85">
        <v>316387.09999999998</v>
      </c>
      <c r="M576" s="85">
        <v>0</v>
      </c>
      <c r="N576" s="85">
        <v>0</v>
      </c>
      <c r="O576" s="85">
        <v>0</v>
      </c>
      <c r="P576" s="58">
        <f t="shared" si="75"/>
        <v>316387.09999999998</v>
      </c>
      <c r="Q576" s="58">
        <f t="shared" si="76"/>
        <v>255.91450295235782</v>
      </c>
      <c r="R576" s="85">
        <v>19673.62</v>
      </c>
      <c r="S576" s="86">
        <v>44561</v>
      </c>
    </row>
    <row r="577" spans="1:19" s="2" customFormat="1" ht="13.15" hidden="1" x14ac:dyDescent="0.3">
      <c r="A577" s="25"/>
      <c r="B577" s="148" t="s">
        <v>987</v>
      </c>
      <c r="C577" s="150"/>
      <c r="D577" s="25"/>
      <c r="E577" s="55"/>
      <c r="F577" s="25"/>
      <c r="G577" s="25"/>
      <c r="H577" s="25"/>
      <c r="I577" s="132">
        <f t="shared" ref="I577:P577" si="77">SUM(I539:I576)</f>
        <v>156114.43</v>
      </c>
      <c r="J577" s="132">
        <f t="shared" si="77"/>
        <v>136464.88999999996</v>
      </c>
      <c r="K577" s="29">
        <f t="shared" si="77"/>
        <v>6391</v>
      </c>
      <c r="L577" s="132">
        <f t="shared" si="77"/>
        <v>143113657.70999995</v>
      </c>
      <c r="M577" s="132">
        <f t="shared" si="77"/>
        <v>0</v>
      </c>
      <c r="N577" s="132">
        <f t="shared" si="77"/>
        <v>5073496.0799999982</v>
      </c>
      <c r="O577" s="132">
        <f t="shared" si="77"/>
        <v>0</v>
      </c>
      <c r="P577" s="132">
        <f t="shared" si="77"/>
        <v>138040161.62999997</v>
      </c>
      <c r="Q577" s="132">
        <f t="shared" si="76"/>
        <v>1048.7214528953198</v>
      </c>
      <c r="R577" s="132"/>
      <c r="S577" s="25"/>
    </row>
    <row r="578" spans="1:19" ht="14.45" hidden="1" x14ac:dyDescent="0.3">
      <c r="A578" s="25"/>
      <c r="B578" s="179" t="s">
        <v>87</v>
      </c>
      <c r="C578" s="179"/>
      <c r="D578" s="25"/>
      <c r="E578" s="55"/>
      <c r="F578" s="25"/>
      <c r="G578" s="25"/>
      <c r="H578" s="25"/>
      <c r="I578" s="25"/>
      <c r="J578" s="25"/>
      <c r="K578" s="54"/>
      <c r="L578" s="26"/>
      <c r="M578" s="26"/>
      <c r="N578" s="26"/>
      <c r="O578" s="26"/>
      <c r="P578" s="26"/>
      <c r="Q578" s="26"/>
      <c r="R578" s="26"/>
      <c r="S578" s="25"/>
    </row>
    <row r="579" spans="1:19" ht="14.45" hidden="1" x14ac:dyDescent="0.3">
      <c r="A579" s="22">
        <v>344</v>
      </c>
      <c r="B579" s="40" t="s">
        <v>585</v>
      </c>
      <c r="C579" s="84">
        <v>1988</v>
      </c>
      <c r="D579" s="40"/>
      <c r="E579" s="40" t="s">
        <v>277</v>
      </c>
      <c r="F579" s="40" t="s">
        <v>978</v>
      </c>
      <c r="G579" s="84">
        <v>5</v>
      </c>
      <c r="H579" s="84">
        <v>6</v>
      </c>
      <c r="I579" s="85">
        <v>12490.4</v>
      </c>
      <c r="J579" s="85">
        <v>7336.68</v>
      </c>
      <c r="K579" s="40">
        <v>409</v>
      </c>
      <c r="L579" s="85">
        <v>13508232.93</v>
      </c>
      <c r="M579" s="85">
        <v>0</v>
      </c>
      <c r="N579" s="85">
        <v>0</v>
      </c>
      <c r="O579" s="85">
        <v>0</v>
      </c>
      <c r="P579" s="58">
        <f t="shared" ref="P579:P585" si="78">ROUND(L579-N579-O579,2)</f>
        <v>13508232.93</v>
      </c>
      <c r="Q579" s="58">
        <f t="shared" ref="Q579:Q586" si="79">L579/J579</f>
        <v>1841.1915103289225</v>
      </c>
      <c r="R579" s="92">
        <v>16342.37</v>
      </c>
      <c r="S579" s="86">
        <v>44561</v>
      </c>
    </row>
    <row r="580" spans="1:19" ht="14.45" hidden="1" x14ac:dyDescent="0.3">
      <c r="A580" s="22">
        <v>345</v>
      </c>
      <c r="B580" s="40" t="s">
        <v>587</v>
      </c>
      <c r="C580" s="84">
        <v>1987</v>
      </c>
      <c r="D580" s="40"/>
      <c r="E580" s="40" t="s">
        <v>277</v>
      </c>
      <c r="F580" s="40" t="s">
        <v>978</v>
      </c>
      <c r="G580" s="84">
        <v>5</v>
      </c>
      <c r="H580" s="84">
        <v>6</v>
      </c>
      <c r="I580" s="85">
        <v>12356.2</v>
      </c>
      <c r="J580" s="85">
        <v>7287.1</v>
      </c>
      <c r="K580" s="40">
        <v>412</v>
      </c>
      <c r="L580" s="85">
        <v>19044039.050000001</v>
      </c>
      <c r="M580" s="85">
        <v>0</v>
      </c>
      <c r="N580" s="85">
        <v>0</v>
      </c>
      <c r="O580" s="85">
        <v>0</v>
      </c>
      <c r="P580" s="58">
        <f t="shared" si="78"/>
        <v>19044039.050000001</v>
      </c>
      <c r="Q580" s="58">
        <f t="shared" si="79"/>
        <v>2613.3906560909004</v>
      </c>
      <c r="R580" s="92">
        <v>16342.37</v>
      </c>
      <c r="S580" s="86">
        <v>44561</v>
      </c>
    </row>
    <row r="581" spans="1:19" ht="14.45" hidden="1" x14ac:dyDescent="0.3">
      <c r="A581" s="22">
        <v>346</v>
      </c>
      <c r="B581" s="40" t="s">
        <v>43</v>
      </c>
      <c r="C581" s="84">
        <v>1991</v>
      </c>
      <c r="D581" s="40"/>
      <c r="E581" s="40" t="s">
        <v>277</v>
      </c>
      <c r="F581" s="40" t="s">
        <v>978</v>
      </c>
      <c r="G581" s="84">
        <v>5</v>
      </c>
      <c r="H581" s="84">
        <v>3</v>
      </c>
      <c r="I581" s="85">
        <v>6268.3</v>
      </c>
      <c r="J581" s="85">
        <v>3670.5</v>
      </c>
      <c r="K581" s="40">
        <v>222</v>
      </c>
      <c r="L581" s="85">
        <v>8253886.5499999998</v>
      </c>
      <c r="M581" s="85">
        <v>0</v>
      </c>
      <c r="N581" s="85">
        <v>0</v>
      </c>
      <c r="O581" s="85">
        <v>0</v>
      </c>
      <c r="P581" s="58">
        <f t="shared" si="78"/>
        <v>8253886.5499999998</v>
      </c>
      <c r="Q581" s="58">
        <f t="shared" si="79"/>
        <v>2248.7090450892247</v>
      </c>
      <c r="R581" s="92">
        <v>16342.37</v>
      </c>
      <c r="S581" s="86">
        <v>44561</v>
      </c>
    </row>
    <row r="582" spans="1:19" ht="14.45" hidden="1" x14ac:dyDescent="0.3">
      <c r="A582" s="22">
        <v>347</v>
      </c>
      <c r="B582" s="40" t="s">
        <v>588</v>
      </c>
      <c r="C582" s="84">
        <v>1986</v>
      </c>
      <c r="D582" s="40"/>
      <c r="E582" s="40" t="s">
        <v>277</v>
      </c>
      <c r="F582" s="40" t="s">
        <v>978</v>
      </c>
      <c r="G582" s="84">
        <v>5</v>
      </c>
      <c r="H582" s="84">
        <v>6</v>
      </c>
      <c r="I582" s="85">
        <v>12344.8</v>
      </c>
      <c r="J582" s="85">
        <v>7313.9</v>
      </c>
      <c r="K582" s="40">
        <v>391</v>
      </c>
      <c r="L582" s="85">
        <v>14239113.33</v>
      </c>
      <c r="M582" s="85">
        <v>0</v>
      </c>
      <c r="N582" s="85">
        <v>0</v>
      </c>
      <c r="O582" s="85">
        <v>0</v>
      </c>
      <c r="P582" s="58">
        <f t="shared" si="78"/>
        <v>14239113.33</v>
      </c>
      <c r="Q582" s="58">
        <f t="shared" si="79"/>
        <v>1946.8564418436129</v>
      </c>
      <c r="R582" s="92">
        <v>16342.37</v>
      </c>
      <c r="S582" s="86">
        <v>44561</v>
      </c>
    </row>
    <row r="583" spans="1:19" s="12" customFormat="1" ht="13.15" hidden="1" x14ac:dyDescent="0.3">
      <c r="A583" s="22">
        <v>348</v>
      </c>
      <c r="B583" s="40" t="s">
        <v>91</v>
      </c>
      <c r="C583" s="84">
        <v>1987</v>
      </c>
      <c r="D583" s="40"/>
      <c r="E583" s="40" t="s">
        <v>277</v>
      </c>
      <c r="F583" s="40" t="s">
        <v>978</v>
      </c>
      <c r="G583" s="84">
        <v>5</v>
      </c>
      <c r="H583" s="84">
        <v>6</v>
      </c>
      <c r="I583" s="85">
        <v>12540.8</v>
      </c>
      <c r="J583" s="85">
        <v>7333.6</v>
      </c>
      <c r="K583" s="40">
        <v>403</v>
      </c>
      <c r="L583" s="85">
        <v>26190955.09</v>
      </c>
      <c r="M583" s="85">
        <v>0</v>
      </c>
      <c r="N583" s="85">
        <v>0</v>
      </c>
      <c r="O583" s="85">
        <v>0</v>
      </c>
      <c r="P583" s="58">
        <f t="shared" si="78"/>
        <v>26190955.09</v>
      </c>
      <c r="Q583" s="58">
        <f t="shared" si="79"/>
        <v>3571.3640081269768</v>
      </c>
      <c r="R583" s="92">
        <v>16342.37</v>
      </c>
      <c r="S583" s="86">
        <v>44561</v>
      </c>
    </row>
    <row r="584" spans="1:19" ht="14.45" hidden="1" x14ac:dyDescent="0.3">
      <c r="A584" s="22">
        <v>349</v>
      </c>
      <c r="B584" s="40" t="s">
        <v>589</v>
      </c>
      <c r="C584" s="84">
        <v>1985</v>
      </c>
      <c r="D584" s="40"/>
      <c r="E584" s="40" t="s">
        <v>277</v>
      </c>
      <c r="F584" s="40" t="s">
        <v>978</v>
      </c>
      <c r="G584" s="84">
        <v>5</v>
      </c>
      <c r="H584" s="84">
        <v>6</v>
      </c>
      <c r="I584" s="85">
        <v>12549.4</v>
      </c>
      <c r="J584" s="85">
        <v>7412.4</v>
      </c>
      <c r="K584" s="40">
        <v>384</v>
      </c>
      <c r="L584" s="85">
        <v>20750484.07</v>
      </c>
      <c r="M584" s="85">
        <v>0</v>
      </c>
      <c r="N584" s="85">
        <v>0</v>
      </c>
      <c r="O584" s="85">
        <v>0</v>
      </c>
      <c r="P584" s="58">
        <f t="shared" si="78"/>
        <v>20750484.07</v>
      </c>
      <c r="Q584" s="58">
        <f t="shared" si="79"/>
        <v>2799.428534617668</v>
      </c>
      <c r="R584" s="92">
        <v>16342.37</v>
      </c>
      <c r="S584" s="86">
        <v>44561</v>
      </c>
    </row>
    <row r="585" spans="1:19" ht="14.45" hidden="1" x14ac:dyDescent="0.3">
      <c r="A585" s="22">
        <v>350</v>
      </c>
      <c r="B585" s="40" t="s">
        <v>92</v>
      </c>
      <c r="C585" s="84">
        <v>1985</v>
      </c>
      <c r="D585" s="40"/>
      <c r="E585" s="40" t="s">
        <v>277</v>
      </c>
      <c r="F585" s="40" t="s">
        <v>978</v>
      </c>
      <c r="G585" s="84">
        <v>5</v>
      </c>
      <c r="H585" s="84">
        <v>6</v>
      </c>
      <c r="I585" s="85">
        <v>12306.2</v>
      </c>
      <c r="J585" s="85">
        <v>7251.28</v>
      </c>
      <c r="K585" s="40">
        <v>402</v>
      </c>
      <c r="L585" s="85">
        <v>19988692.27</v>
      </c>
      <c r="M585" s="85">
        <v>0</v>
      </c>
      <c r="N585" s="85">
        <v>0</v>
      </c>
      <c r="O585" s="85">
        <v>0</v>
      </c>
      <c r="P585" s="58">
        <f t="shared" si="78"/>
        <v>19988692.27</v>
      </c>
      <c r="Q585" s="58">
        <f t="shared" si="79"/>
        <v>2756.5743248088615</v>
      </c>
      <c r="R585" s="92">
        <v>16342.37</v>
      </c>
      <c r="S585" s="86">
        <v>44561</v>
      </c>
    </row>
    <row r="586" spans="1:19" s="3" customFormat="1" ht="13.15" hidden="1" x14ac:dyDescent="0.3">
      <c r="A586" s="122"/>
      <c r="B586" s="179" t="s">
        <v>988</v>
      </c>
      <c r="C586" s="179"/>
      <c r="D586" s="125"/>
      <c r="E586" s="129"/>
      <c r="F586" s="125"/>
      <c r="G586" s="125"/>
      <c r="H586" s="125"/>
      <c r="I586" s="132">
        <f>ROUND(SUM(I579:I585),2)</f>
        <v>80856.100000000006</v>
      </c>
      <c r="J586" s="132">
        <f t="shared" ref="J586:P586" si="80">ROUND(SUM(J579:J585),2)</f>
        <v>47605.46</v>
      </c>
      <c r="K586" s="132">
        <f t="shared" si="80"/>
        <v>2623</v>
      </c>
      <c r="L586" s="132">
        <f t="shared" si="80"/>
        <v>121975403.29000001</v>
      </c>
      <c r="M586" s="132">
        <f t="shared" si="80"/>
        <v>0</v>
      </c>
      <c r="N586" s="132">
        <f t="shared" si="80"/>
        <v>0</v>
      </c>
      <c r="O586" s="132">
        <v>0</v>
      </c>
      <c r="P586" s="132">
        <f t="shared" si="80"/>
        <v>121975403.29000001</v>
      </c>
      <c r="Q586" s="132">
        <f t="shared" si="79"/>
        <v>2562.2145713958021</v>
      </c>
      <c r="R586" s="132"/>
      <c r="S586" s="37"/>
    </row>
    <row r="587" spans="1:19" ht="14.45" hidden="1" x14ac:dyDescent="0.3">
      <c r="A587" s="25"/>
      <c r="B587" s="179" t="s">
        <v>93</v>
      </c>
      <c r="C587" s="179"/>
      <c r="D587" s="25"/>
      <c r="E587" s="55"/>
      <c r="F587" s="25"/>
      <c r="G587" s="25"/>
      <c r="H587" s="25"/>
      <c r="I587" s="25"/>
      <c r="J587" s="25"/>
      <c r="K587" s="54"/>
      <c r="L587" s="26"/>
      <c r="M587" s="26"/>
      <c r="N587" s="26"/>
      <c r="O587" s="26"/>
      <c r="P587" s="26"/>
      <c r="Q587" s="132"/>
      <c r="R587" s="26"/>
      <c r="S587" s="25"/>
    </row>
    <row r="588" spans="1:19" s="113" customFormat="1" ht="14.45" hidden="1" x14ac:dyDescent="0.3">
      <c r="A588" s="22">
        <v>351</v>
      </c>
      <c r="B588" s="40" t="s">
        <v>590</v>
      </c>
      <c r="C588" s="84">
        <v>1982</v>
      </c>
      <c r="D588" s="40"/>
      <c r="E588" s="40" t="s">
        <v>277</v>
      </c>
      <c r="F588" s="40" t="s">
        <v>288</v>
      </c>
      <c r="G588" s="84">
        <v>5</v>
      </c>
      <c r="H588" s="84">
        <v>6</v>
      </c>
      <c r="I588" s="85">
        <v>4995.2</v>
      </c>
      <c r="J588" s="85">
        <v>4493.8999999999996</v>
      </c>
      <c r="K588" s="40">
        <v>243</v>
      </c>
      <c r="L588" s="85">
        <v>31765024.890000001</v>
      </c>
      <c r="M588" s="85">
        <v>0</v>
      </c>
      <c r="N588" s="85">
        <v>0</v>
      </c>
      <c r="O588" s="85">
        <v>0</v>
      </c>
      <c r="P588" s="58">
        <f t="shared" ref="P588:P604" si="81">ROUND(L588-N588-O588,2)</f>
        <v>31765024.890000001</v>
      </c>
      <c r="Q588" s="58">
        <f t="shared" ref="Q588:Q604" si="82">L588/J588</f>
        <v>7068.4761320901671</v>
      </c>
      <c r="R588" s="85">
        <v>19673.62</v>
      </c>
      <c r="S588" s="86">
        <v>44561</v>
      </c>
    </row>
    <row r="589" spans="1:19" s="113" customFormat="1" ht="14.45" hidden="1" x14ac:dyDescent="0.3">
      <c r="A589" s="22">
        <v>352</v>
      </c>
      <c r="B589" s="40" t="s">
        <v>592</v>
      </c>
      <c r="C589" s="84">
        <v>1980</v>
      </c>
      <c r="D589" s="40"/>
      <c r="E589" s="40" t="s">
        <v>277</v>
      </c>
      <c r="F589" s="40" t="s">
        <v>288</v>
      </c>
      <c r="G589" s="84">
        <v>2</v>
      </c>
      <c r="H589" s="84">
        <v>1</v>
      </c>
      <c r="I589" s="85">
        <v>592.5</v>
      </c>
      <c r="J589" s="85">
        <v>362</v>
      </c>
      <c r="K589" s="40">
        <v>58</v>
      </c>
      <c r="L589" s="85">
        <v>2558788.36</v>
      </c>
      <c r="M589" s="85">
        <v>0</v>
      </c>
      <c r="N589" s="85">
        <v>0</v>
      </c>
      <c r="O589" s="85">
        <v>0</v>
      </c>
      <c r="P589" s="58">
        <f t="shared" si="81"/>
        <v>2558788.36</v>
      </c>
      <c r="Q589" s="58">
        <f t="shared" si="82"/>
        <v>7068.4761325966847</v>
      </c>
      <c r="R589" s="85">
        <v>19673.62</v>
      </c>
      <c r="S589" s="86">
        <v>44561</v>
      </c>
    </row>
    <row r="590" spans="1:19" s="113" customFormat="1" ht="14.45" hidden="1" x14ac:dyDescent="0.3">
      <c r="A590" s="22">
        <v>353</v>
      </c>
      <c r="B590" s="40" t="s">
        <v>596</v>
      </c>
      <c r="C590" s="84">
        <v>1985</v>
      </c>
      <c r="D590" s="84"/>
      <c r="E590" s="40" t="s">
        <v>277</v>
      </c>
      <c r="F590" s="40" t="s">
        <v>288</v>
      </c>
      <c r="G590" s="84">
        <v>2</v>
      </c>
      <c r="H590" s="84">
        <v>3</v>
      </c>
      <c r="I590" s="85">
        <v>806.9</v>
      </c>
      <c r="J590" s="85">
        <v>666.6</v>
      </c>
      <c r="K590" s="40">
        <v>41</v>
      </c>
      <c r="L590" s="85">
        <v>3206378.25</v>
      </c>
      <c r="M590" s="85">
        <v>0</v>
      </c>
      <c r="N590" s="85">
        <v>0</v>
      </c>
      <c r="O590" s="85">
        <v>0</v>
      </c>
      <c r="P590" s="58">
        <f t="shared" si="81"/>
        <v>3206378.25</v>
      </c>
      <c r="Q590" s="58">
        <f t="shared" si="82"/>
        <v>4810.0483798379837</v>
      </c>
      <c r="R590" s="85">
        <v>19673.62</v>
      </c>
      <c r="S590" s="86">
        <v>44561</v>
      </c>
    </row>
    <row r="591" spans="1:19" s="113" customFormat="1" ht="14.45" hidden="1" x14ac:dyDescent="0.3">
      <c r="A591" s="22">
        <v>354</v>
      </c>
      <c r="B591" s="40" t="s">
        <v>597</v>
      </c>
      <c r="C591" s="84">
        <v>1984</v>
      </c>
      <c r="D591" s="84"/>
      <c r="E591" s="40" t="s">
        <v>277</v>
      </c>
      <c r="F591" s="40" t="s">
        <v>288</v>
      </c>
      <c r="G591" s="84">
        <v>2</v>
      </c>
      <c r="H591" s="84">
        <v>3</v>
      </c>
      <c r="I591" s="85">
        <v>795.4</v>
      </c>
      <c r="J591" s="85">
        <v>643</v>
      </c>
      <c r="K591" s="40">
        <v>37</v>
      </c>
      <c r="L591" s="85">
        <v>3092861.11</v>
      </c>
      <c r="M591" s="85">
        <v>0</v>
      </c>
      <c r="N591" s="85">
        <v>0</v>
      </c>
      <c r="O591" s="85">
        <v>0</v>
      </c>
      <c r="P591" s="58">
        <f t="shared" si="81"/>
        <v>3092861.11</v>
      </c>
      <c r="Q591" s="58">
        <f t="shared" si="82"/>
        <v>4810.0483825816482</v>
      </c>
      <c r="R591" s="85">
        <v>19673.62</v>
      </c>
      <c r="S591" s="86">
        <v>44561</v>
      </c>
    </row>
    <row r="592" spans="1:19" s="113" customFormat="1" ht="14.45" hidden="1" x14ac:dyDescent="0.3">
      <c r="A592" s="22">
        <v>355</v>
      </c>
      <c r="B592" s="40" t="s">
        <v>610</v>
      </c>
      <c r="C592" s="84">
        <v>1986</v>
      </c>
      <c r="D592" s="84"/>
      <c r="E592" s="40" t="s">
        <v>277</v>
      </c>
      <c r="F592" s="40" t="s">
        <v>288</v>
      </c>
      <c r="G592" s="84">
        <v>2</v>
      </c>
      <c r="H592" s="84">
        <v>3</v>
      </c>
      <c r="I592" s="85">
        <v>792</v>
      </c>
      <c r="J592" s="85">
        <v>655.7</v>
      </c>
      <c r="K592" s="40">
        <v>50</v>
      </c>
      <c r="L592" s="85">
        <v>62645.25</v>
      </c>
      <c r="M592" s="85">
        <v>0</v>
      </c>
      <c r="N592" s="85">
        <v>0</v>
      </c>
      <c r="O592" s="85">
        <v>0</v>
      </c>
      <c r="P592" s="58">
        <f t="shared" si="81"/>
        <v>62645.25</v>
      </c>
      <c r="Q592" s="58">
        <f t="shared" si="82"/>
        <v>95.539499771236834</v>
      </c>
      <c r="R592" s="85">
        <v>19673.62</v>
      </c>
      <c r="S592" s="86">
        <v>44561</v>
      </c>
    </row>
    <row r="593" spans="1:19" s="113" customFormat="1" ht="14.45" hidden="1" x14ac:dyDescent="0.3">
      <c r="A593" s="22">
        <v>356</v>
      </c>
      <c r="B593" s="40" t="s">
        <v>611</v>
      </c>
      <c r="C593" s="84">
        <v>1985</v>
      </c>
      <c r="D593" s="84"/>
      <c r="E593" s="40" t="s">
        <v>277</v>
      </c>
      <c r="F593" s="40" t="s">
        <v>288</v>
      </c>
      <c r="G593" s="84">
        <v>2</v>
      </c>
      <c r="H593" s="84">
        <v>3</v>
      </c>
      <c r="I593" s="85">
        <v>792.5</v>
      </c>
      <c r="J593" s="85">
        <v>653.6</v>
      </c>
      <c r="K593" s="40">
        <v>41</v>
      </c>
      <c r="L593" s="85">
        <v>165108.82999999999</v>
      </c>
      <c r="M593" s="85">
        <v>0</v>
      </c>
      <c r="N593" s="85">
        <f>ROUND(L593*0.1,2)</f>
        <v>16510.88</v>
      </c>
      <c r="O593" s="85">
        <v>0</v>
      </c>
      <c r="P593" s="58">
        <f t="shared" si="81"/>
        <v>148597.95000000001</v>
      </c>
      <c r="Q593" s="58">
        <f t="shared" si="82"/>
        <v>252.6144889840881</v>
      </c>
      <c r="R593" s="85">
        <v>19673.62</v>
      </c>
      <c r="S593" s="86">
        <v>44561</v>
      </c>
    </row>
    <row r="594" spans="1:19" s="113" customFormat="1" ht="14.45" hidden="1" x14ac:dyDescent="0.3">
      <c r="A594" s="22">
        <v>357</v>
      </c>
      <c r="B594" s="40" t="s">
        <v>612</v>
      </c>
      <c r="C594" s="84">
        <v>1985</v>
      </c>
      <c r="D594" s="84"/>
      <c r="E594" s="40" t="s">
        <v>277</v>
      </c>
      <c r="F594" s="40" t="s">
        <v>288</v>
      </c>
      <c r="G594" s="84">
        <v>2</v>
      </c>
      <c r="H594" s="84">
        <v>3</v>
      </c>
      <c r="I594" s="85">
        <v>811.1</v>
      </c>
      <c r="J594" s="85">
        <v>671.1</v>
      </c>
      <c r="K594" s="40">
        <v>42</v>
      </c>
      <c r="L594" s="85">
        <v>203924.13</v>
      </c>
      <c r="M594" s="85">
        <v>0</v>
      </c>
      <c r="N594" s="85">
        <v>0</v>
      </c>
      <c r="O594" s="85">
        <v>0</v>
      </c>
      <c r="P594" s="58">
        <f t="shared" si="81"/>
        <v>203924.13</v>
      </c>
      <c r="Q594" s="58">
        <f t="shared" si="82"/>
        <v>303.86548949485916</v>
      </c>
      <c r="R594" s="85">
        <v>19673.62</v>
      </c>
      <c r="S594" s="86">
        <v>44561</v>
      </c>
    </row>
    <row r="595" spans="1:19" s="113" customFormat="1" ht="14.45" hidden="1" x14ac:dyDescent="0.3">
      <c r="A595" s="22">
        <v>358</v>
      </c>
      <c r="B595" s="40" t="s">
        <v>613</v>
      </c>
      <c r="C595" s="84">
        <v>1984</v>
      </c>
      <c r="D595" s="84"/>
      <c r="E595" s="40" t="s">
        <v>277</v>
      </c>
      <c r="F595" s="40" t="s">
        <v>288</v>
      </c>
      <c r="G595" s="84">
        <v>2</v>
      </c>
      <c r="H595" s="84">
        <v>3</v>
      </c>
      <c r="I595" s="85">
        <v>806.7</v>
      </c>
      <c r="J595" s="85">
        <v>664.6</v>
      </c>
      <c r="K595" s="40">
        <v>37</v>
      </c>
      <c r="L595" s="85">
        <v>167887.59</v>
      </c>
      <c r="M595" s="85">
        <v>0</v>
      </c>
      <c r="N595" s="85">
        <v>0</v>
      </c>
      <c r="O595" s="85">
        <v>0</v>
      </c>
      <c r="P595" s="58">
        <f t="shared" si="81"/>
        <v>167887.59</v>
      </c>
      <c r="Q595" s="58">
        <f t="shared" si="82"/>
        <v>252.61448991874809</v>
      </c>
      <c r="R595" s="85">
        <v>19673.62</v>
      </c>
      <c r="S595" s="86">
        <v>44561</v>
      </c>
    </row>
    <row r="596" spans="1:19" s="113" customFormat="1" ht="14.45" hidden="1" x14ac:dyDescent="0.3">
      <c r="A596" s="22">
        <v>359</v>
      </c>
      <c r="B596" s="40" t="s">
        <v>599</v>
      </c>
      <c r="C596" s="84">
        <v>1985</v>
      </c>
      <c r="D596" s="40"/>
      <c r="E596" s="40" t="s">
        <v>277</v>
      </c>
      <c r="F596" s="40" t="s">
        <v>288</v>
      </c>
      <c r="G596" s="84">
        <v>5</v>
      </c>
      <c r="H596" s="84">
        <v>4</v>
      </c>
      <c r="I596" s="85">
        <v>3739.8</v>
      </c>
      <c r="J596" s="85">
        <v>3374.8</v>
      </c>
      <c r="K596" s="40">
        <v>218</v>
      </c>
      <c r="L596" s="85">
        <v>10119797.9</v>
      </c>
      <c r="M596" s="85">
        <v>0</v>
      </c>
      <c r="N596" s="85">
        <v>0</v>
      </c>
      <c r="O596" s="85">
        <v>0</v>
      </c>
      <c r="P596" s="58">
        <f t="shared" si="81"/>
        <v>10119797.9</v>
      </c>
      <c r="Q596" s="58">
        <f t="shared" si="82"/>
        <v>2998.6363340049779</v>
      </c>
      <c r="R596" s="85">
        <v>19673.62</v>
      </c>
      <c r="S596" s="86">
        <v>44561</v>
      </c>
    </row>
    <row r="597" spans="1:19" s="113" customFormat="1" ht="14.45" hidden="1" x14ac:dyDescent="0.3">
      <c r="A597" s="22">
        <v>360</v>
      </c>
      <c r="B597" s="40" t="s">
        <v>600</v>
      </c>
      <c r="C597" s="84">
        <v>1993</v>
      </c>
      <c r="D597" s="40"/>
      <c r="E597" s="40" t="s">
        <v>277</v>
      </c>
      <c r="F597" s="40" t="s">
        <v>288</v>
      </c>
      <c r="G597" s="84">
        <v>2</v>
      </c>
      <c r="H597" s="84">
        <v>2</v>
      </c>
      <c r="I597" s="85">
        <v>797.3</v>
      </c>
      <c r="J597" s="85">
        <v>701.4</v>
      </c>
      <c r="K597" s="40">
        <v>58</v>
      </c>
      <c r="L597" s="85">
        <v>10014845.630000001</v>
      </c>
      <c r="M597" s="85">
        <v>0</v>
      </c>
      <c r="N597" s="85">
        <v>0</v>
      </c>
      <c r="O597" s="85">
        <v>0</v>
      </c>
      <c r="P597" s="58">
        <f t="shared" si="81"/>
        <v>10014845.630000001</v>
      </c>
      <c r="Q597" s="58">
        <f t="shared" si="82"/>
        <v>14278.365597376676</v>
      </c>
      <c r="R597" s="85">
        <v>19673.62</v>
      </c>
      <c r="S597" s="86">
        <v>44561</v>
      </c>
    </row>
    <row r="598" spans="1:19" s="113" customFormat="1" ht="14.45" hidden="1" x14ac:dyDescent="0.3">
      <c r="A598" s="22">
        <v>361</v>
      </c>
      <c r="B598" s="40" t="s">
        <v>601</v>
      </c>
      <c r="C598" s="84">
        <v>1985</v>
      </c>
      <c r="D598" s="40"/>
      <c r="E598" s="40" t="s">
        <v>277</v>
      </c>
      <c r="F598" s="40" t="s">
        <v>288</v>
      </c>
      <c r="G598" s="84">
        <v>5</v>
      </c>
      <c r="H598" s="84">
        <v>4</v>
      </c>
      <c r="I598" s="85">
        <v>3746</v>
      </c>
      <c r="J598" s="85">
        <v>3399</v>
      </c>
      <c r="K598" s="40">
        <v>184</v>
      </c>
      <c r="L598" s="85">
        <v>10192364.9</v>
      </c>
      <c r="M598" s="85">
        <v>0</v>
      </c>
      <c r="N598" s="85">
        <v>0</v>
      </c>
      <c r="O598" s="85">
        <v>0</v>
      </c>
      <c r="P598" s="58">
        <f t="shared" si="81"/>
        <v>10192364.9</v>
      </c>
      <c r="Q598" s="58">
        <f t="shared" si="82"/>
        <v>2998.6363342159461</v>
      </c>
      <c r="R598" s="85">
        <v>19673.62</v>
      </c>
      <c r="S598" s="86">
        <v>44561</v>
      </c>
    </row>
    <row r="599" spans="1:19" s="113" customFormat="1" ht="14.45" hidden="1" x14ac:dyDescent="0.3">
      <c r="A599" s="22">
        <v>362</v>
      </c>
      <c r="B599" s="40" t="s">
        <v>602</v>
      </c>
      <c r="C599" s="84">
        <v>1985</v>
      </c>
      <c r="D599" s="40"/>
      <c r="E599" s="40" t="s">
        <v>277</v>
      </c>
      <c r="F599" s="40" t="s">
        <v>288</v>
      </c>
      <c r="G599" s="84">
        <v>5</v>
      </c>
      <c r="H599" s="84">
        <v>4</v>
      </c>
      <c r="I599" s="85">
        <v>3616.7</v>
      </c>
      <c r="J599" s="85">
        <v>3354.4</v>
      </c>
      <c r="K599" s="40">
        <v>232</v>
      </c>
      <c r="L599" s="85">
        <v>10474667.27</v>
      </c>
      <c r="M599" s="85">
        <v>0</v>
      </c>
      <c r="N599" s="85">
        <v>0</v>
      </c>
      <c r="O599" s="85">
        <v>0</v>
      </c>
      <c r="P599" s="58">
        <f t="shared" si="81"/>
        <v>10474667.27</v>
      </c>
      <c r="Q599" s="58">
        <f t="shared" si="82"/>
        <v>3122.6649385881228</v>
      </c>
      <c r="R599" s="85">
        <v>19673.62</v>
      </c>
      <c r="S599" s="86">
        <v>44561</v>
      </c>
    </row>
    <row r="600" spans="1:19" s="113" customFormat="1" ht="14.45" hidden="1" x14ac:dyDescent="0.3">
      <c r="A600" s="22">
        <v>363</v>
      </c>
      <c r="B600" s="40" t="s">
        <v>603</v>
      </c>
      <c r="C600" s="84">
        <v>1986</v>
      </c>
      <c r="D600" s="40"/>
      <c r="E600" s="40" t="s">
        <v>277</v>
      </c>
      <c r="F600" s="40" t="s">
        <v>288</v>
      </c>
      <c r="G600" s="84">
        <v>5</v>
      </c>
      <c r="H600" s="84">
        <v>4</v>
      </c>
      <c r="I600" s="85">
        <v>3631.4</v>
      </c>
      <c r="J600" s="85">
        <v>3368.8</v>
      </c>
      <c r="K600" s="40">
        <v>272</v>
      </c>
      <c r="L600" s="85">
        <v>6574822.6299999999</v>
      </c>
      <c r="M600" s="85">
        <v>0</v>
      </c>
      <c r="N600" s="85">
        <v>0</v>
      </c>
      <c r="O600" s="85">
        <v>0</v>
      </c>
      <c r="P600" s="58">
        <f t="shared" si="81"/>
        <v>6574822.6299999999</v>
      </c>
      <c r="Q600" s="58">
        <f t="shared" si="82"/>
        <v>1951.6809041795298</v>
      </c>
      <c r="R600" s="85">
        <v>19673.62</v>
      </c>
      <c r="S600" s="86">
        <v>44561</v>
      </c>
    </row>
    <row r="601" spans="1:19" s="113" customFormat="1" ht="14.45" hidden="1" x14ac:dyDescent="0.3">
      <c r="A601" s="22">
        <v>364</v>
      </c>
      <c r="B601" s="40" t="s">
        <v>604</v>
      </c>
      <c r="C601" s="84">
        <v>1983</v>
      </c>
      <c r="D601" s="40"/>
      <c r="E601" s="40" t="s">
        <v>277</v>
      </c>
      <c r="F601" s="40" t="s">
        <v>978</v>
      </c>
      <c r="G601" s="84">
        <v>5</v>
      </c>
      <c r="H601" s="84">
        <v>4</v>
      </c>
      <c r="I601" s="85">
        <v>3736.1</v>
      </c>
      <c r="J601" s="85">
        <v>3154.5</v>
      </c>
      <c r="K601" s="40">
        <v>477</v>
      </c>
      <c r="L601" s="85">
        <v>20885270.379999999</v>
      </c>
      <c r="M601" s="85">
        <v>0</v>
      </c>
      <c r="N601" s="85">
        <v>0</v>
      </c>
      <c r="O601" s="85">
        <v>0</v>
      </c>
      <c r="P601" s="58">
        <f t="shared" si="81"/>
        <v>20885270.379999999</v>
      </c>
      <c r="Q601" s="58">
        <f t="shared" si="82"/>
        <v>6620.7862989380246</v>
      </c>
      <c r="R601" s="92">
        <v>16342.37</v>
      </c>
      <c r="S601" s="86">
        <v>44561</v>
      </c>
    </row>
    <row r="602" spans="1:19" s="113" customFormat="1" ht="14.45" hidden="1" x14ac:dyDescent="0.3">
      <c r="A602" s="22">
        <v>365</v>
      </c>
      <c r="B602" s="40" t="s">
        <v>605</v>
      </c>
      <c r="C602" s="84">
        <v>1984</v>
      </c>
      <c r="D602" s="40"/>
      <c r="E602" s="40" t="s">
        <v>277</v>
      </c>
      <c r="F602" s="40" t="s">
        <v>288</v>
      </c>
      <c r="G602" s="84">
        <v>5</v>
      </c>
      <c r="H602" s="84">
        <v>6</v>
      </c>
      <c r="I602" s="85">
        <v>5038.3999999999996</v>
      </c>
      <c r="J602" s="85">
        <v>4633.3999999999996</v>
      </c>
      <c r="K602" s="40">
        <v>148</v>
      </c>
      <c r="L602" s="85">
        <v>27587765.420000002</v>
      </c>
      <c r="M602" s="85">
        <v>0</v>
      </c>
      <c r="N602" s="85">
        <v>0</v>
      </c>
      <c r="O602" s="85">
        <v>0</v>
      </c>
      <c r="P602" s="58">
        <f t="shared" si="81"/>
        <v>27587765.420000002</v>
      </c>
      <c r="Q602" s="58">
        <f t="shared" si="82"/>
        <v>5954.1083049164772</v>
      </c>
      <c r="R602" s="85">
        <v>19673.62</v>
      </c>
      <c r="S602" s="86">
        <v>44561</v>
      </c>
    </row>
    <row r="603" spans="1:19" s="113" customFormat="1" ht="14.45" hidden="1" x14ac:dyDescent="0.3">
      <c r="A603" s="22">
        <v>366</v>
      </c>
      <c r="B603" s="40" t="s">
        <v>614</v>
      </c>
      <c r="C603" s="84">
        <v>1993</v>
      </c>
      <c r="D603" s="40"/>
      <c r="E603" s="40" t="s">
        <v>277</v>
      </c>
      <c r="F603" s="40" t="s">
        <v>978</v>
      </c>
      <c r="G603" s="84">
        <v>5</v>
      </c>
      <c r="H603" s="84">
        <v>2</v>
      </c>
      <c r="I603" s="85">
        <v>1724.8</v>
      </c>
      <c r="J603" s="85">
        <v>1556.6</v>
      </c>
      <c r="K603" s="40">
        <v>195</v>
      </c>
      <c r="L603" s="85">
        <v>579620.63</v>
      </c>
      <c r="M603" s="85">
        <v>0</v>
      </c>
      <c r="N603" s="85">
        <v>0</v>
      </c>
      <c r="O603" s="85">
        <v>0</v>
      </c>
      <c r="P603" s="58">
        <f t="shared" si="81"/>
        <v>579620.63</v>
      </c>
      <c r="Q603" s="58">
        <f t="shared" si="82"/>
        <v>372.3632468199923</v>
      </c>
      <c r="R603" s="92">
        <v>16342.37</v>
      </c>
      <c r="S603" s="86">
        <v>44561</v>
      </c>
    </row>
    <row r="604" spans="1:19" s="113" customFormat="1" ht="14.45" hidden="1" x14ac:dyDescent="0.3">
      <c r="A604" s="22">
        <v>367</v>
      </c>
      <c r="B604" s="40" t="s">
        <v>616</v>
      </c>
      <c r="C604" s="84">
        <v>1993</v>
      </c>
      <c r="D604" s="40"/>
      <c r="E604" s="40" t="s">
        <v>277</v>
      </c>
      <c r="F604" s="40" t="s">
        <v>288</v>
      </c>
      <c r="G604" s="84">
        <v>2</v>
      </c>
      <c r="H604" s="84">
        <v>3</v>
      </c>
      <c r="I604" s="85">
        <v>969.9</v>
      </c>
      <c r="J604" s="85">
        <v>857.2</v>
      </c>
      <c r="K604" s="40">
        <v>76</v>
      </c>
      <c r="L604" s="85">
        <v>134644.69</v>
      </c>
      <c r="M604" s="85">
        <v>0</v>
      </c>
      <c r="N604" s="85">
        <v>0</v>
      </c>
      <c r="O604" s="85">
        <v>0</v>
      </c>
      <c r="P604" s="58">
        <f t="shared" si="81"/>
        <v>134644.69</v>
      </c>
      <c r="Q604" s="58">
        <f t="shared" si="82"/>
        <v>157.07499999999999</v>
      </c>
      <c r="R604" s="85">
        <v>19673.62</v>
      </c>
      <c r="S604" s="86">
        <v>44561</v>
      </c>
    </row>
    <row r="605" spans="1:19" s="18" customFormat="1" ht="13.15" hidden="1" x14ac:dyDescent="0.3">
      <c r="A605" s="125"/>
      <c r="B605" s="179" t="s">
        <v>990</v>
      </c>
      <c r="C605" s="179"/>
      <c r="D605" s="125"/>
      <c r="E605" s="129"/>
      <c r="F605" s="125"/>
      <c r="G605" s="125"/>
      <c r="H605" s="125"/>
      <c r="I605" s="132">
        <f t="shared" ref="I605:P605" si="83">SUM(I588:I604)</f>
        <v>37392.700000000004</v>
      </c>
      <c r="J605" s="132">
        <f t="shared" si="83"/>
        <v>33210.599999999991</v>
      </c>
      <c r="K605" s="132">
        <f t="shared" si="83"/>
        <v>2409</v>
      </c>
      <c r="L605" s="132">
        <f t="shared" si="83"/>
        <v>137786417.85999998</v>
      </c>
      <c r="M605" s="132">
        <f t="shared" si="83"/>
        <v>0</v>
      </c>
      <c r="N605" s="132">
        <f t="shared" si="83"/>
        <v>16510.88</v>
      </c>
      <c r="O605" s="132">
        <f t="shared" si="83"/>
        <v>0</v>
      </c>
      <c r="P605" s="132">
        <f t="shared" si="83"/>
        <v>137769906.97999999</v>
      </c>
      <c r="Q605" s="132"/>
      <c r="R605" s="132"/>
      <c r="S605" s="125"/>
    </row>
    <row r="606" spans="1:19" ht="14.45" hidden="1" x14ac:dyDescent="0.3">
      <c r="A606" s="41"/>
      <c r="B606" s="179" t="s">
        <v>94</v>
      </c>
      <c r="C606" s="179"/>
      <c r="D606" s="123"/>
      <c r="E606" s="123"/>
      <c r="F606" s="25"/>
      <c r="G606" s="25"/>
      <c r="H606" s="25"/>
      <c r="I606" s="25"/>
      <c r="J606" s="25"/>
      <c r="K606" s="54"/>
      <c r="L606" s="26"/>
      <c r="M606" s="26"/>
      <c r="N606" s="26"/>
      <c r="O606" s="26"/>
      <c r="P606" s="26"/>
      <c r="Q606" s="26"/>
      <c r="R606" s="26"/>
      <c r="S606" s="25"/>
    </row>
    <row r="607" spans="1:19" s="113" customFormat="1" ht="15" hidden="1" customHeight="1" x14ac:dyDescent="0.3">
      <c r="A607" s="25">
        <v>368</v>
      </c>
      <c r="B607" s="40" t="s">
        <v>79</v>
      </c>
      <c r="C607" s="98">
        <v>1985</v>
      </c>
      <c r="D607" s="98"/>
      <c r="E607" s="108" t="s">
        <v>277</v>
      </c>
      <c r="F607" s="105" t="s">
        <v>288</v>
      </c>
      <c r="G607" s="94">
        <v>9</v>
      </c>
      <c r="H607" s="94">
        <v>6</v>
      </c>
      <c r="I607" s="100">
        <v>14221</v>
      </c>
      <c r="J607" s="100">
        <v>11321.8</v>
      </c>
      <c r="K607" s="101">
        <v>636</v>
      </c>
      <c r="L607" s="118">
        <v>5354173.49</v>
      </c>
      <c r="M607" s="85">
        <v>0</v>
      </c>
      <c r="N607" s="85">
        <v>0</v>
      </c>
      <c r="O607" s="85">
        <v>0</v>
      </c>
      <c r="P607" s="58">
        <f t="shared" ref="P607" si="84">ROUND(L607-N607-O607,2)</f>
        <v>5354173.49</v>
      </c>
      <c r="Q607" s="58">
        <f t="shared" ref="Q607" si="85">L607/J607</f>
        <v>472.90832641452778</v>
      </c>
      <c r="R607" s="85">
        <v>17657.14</v>
      </c>
      <c r="S607" s="86">
        <v>44561</v>
      </c>
    </row>
    <row r="608" spans="1:19" s="113" customFormat="1" ht="14.45" hidden="1" x14ac:dyDescent="0.3">
      <c r="A608" s="25">
        <v>369</v>
      </c>
      <c r="B608" s="40" t="s">
        <v>617</v>
      </c>
      <c r="C608" s="84">
        <v>1983</v>
      </c>
      <c r="D608" s="40"/>
      <c r="E608" s="40" t="s">
        <v>277</v>
      </c>
      <c r="F608" s="40" t="s">
        <v>978</v>
      </c>
      <c r="G608" s="84">
        <v>5</v>
      </c>
      <c r="H608" s="84">
        <v>4</v>
      </c>
      <c r="I608" s="85">
        <v>4487.3999999999996</v>
      </c>
      <c r="J608" s="85">
        <v>3377.4</v>
      </c>
      <c r="K608" s="40">
        <v>164</v>
      </c>
      <c r="L608" s="85">
        <v>3040165.28</v>
      </c>
      <c r="M608" s="85">
        <v>0</v>
      </c>
      <c r="N608" s="85">
        <v>0</v>
      </c>
      <c r="O608" s="85">
        <v>0</v>
      </c>
      <c r="P608" s="58">
        <f>ROUND(L608-N608-O608,2)</f>
        <v>3040165.28</v>
      </c>
      <c r="Q608" s="58">
        <f t="shared" ref="Q608:Q613" si="86">L608/J608</f>
        <v>900.14960620595718</v>
      </c>
      <c r="R608" s="92">
        <v>16342.37</v>
      </c>
      <c r="S608" s="86">
        <v>44561</v>
      </c>
    </row>
    <row r="609" spans="1:19" s="113" customFormat="1" ht="14.45" hidden="1" x14ac:dyDescent="0.3">
      <c r="A609" s="25">
        <v>370</v>
      </c>
      <c r="B609" s="40" t="s">
        <v>204</v>
      </c>
      <c r="C609" s="84">
        <v>1986</v>
      </c>
      <c r="D609" s="40"/>
      <c r="E609" s="40" t="s">
        <v>277</v>
      </c>
      <c r="F609" s="40" t="s">
        <v>288</v>
      </c>
      <c r="G609" s="84">
        <v>9</v>
      </c>
      <c r="H609" s="84">
        <v>6</v>
      </c>
      <c r="I609" s="85">
        <v>14669.7</v>
      </c>
      <c r="J609" s="85">
        <v>11517.5</v>
      </c>
      <c r="K609" s="40">
        <v>584</v>
      </c>
      <c r="L609" s="85">
        <v>67941893.640000001</v>
      </c>
      <c r="M609" s="85">
        <v>0</v>
      </c>
      <c r="N609" s="85">
        <v>0</v>
      </c>
      <c r="O609" s="85">
        <v>0</v>
      </c>
      <c r="P609" s="58">
        <f>ROUND(L609-N609-O609,2)</f>
        <v>67941893.640000001</v>
      </c>
      <c r="Q609" s="58">
        <f t="shared" si="86"/>
        <v>5899.0139908834381</v>
      </c>
      <c r="R609" s="85">
        <v>17657.14</v>
      </c>
      <c r="S609" s="86">
        <v>44561</v>
      </c>
    </row>
    <row r="610" spans="1:19" s="113" customFormat="1" ht="14.45" hidden="1" x14ac:dyDescent="0.3">
      <c r="A610" s="25">
        <v>371</v>
      </c>
      <c r="B610" s="40" t="s">
        <v>50</v>
      </c>
      <c r="C610" s="84">
        <v>1986</v>
      </c>
      <c r="D610" s="40"/>
      <c r="E610" s="40" t="s">
        <v>277</v>
      </c>
      <c r="F610" s="40" t="s">
        <v>978</v>
      </c>
      <c r="G610" s="84">
        <v>5</v>
      </c>
      <c r="H610" s="84">
        <v>4</v>
      </c>
      <c r="I610" s="85">
        <v>4418</v>
      </c>
      <c r="J610" s="85">
        <v>3316.9</v>
      </c>
      <c r="K610" s="40">
        <v>239</v>
      </c>
      <c r="L610" s="85">
        <v>23995180.039999999</v>
      </c>
      <c r="M610" s="85">
        <v>0</v>
      </c>
      <c r="N610" s="85">
        <v>0</v>
      </c>
      <c r="O610" s="85">
        <v>0</v>
      </c>
      <c r="P610" s="58">
        <f>ROUND(L610-N610-O610,2)</f>
        <v>23995180.039999999</v>
      </c>
      <c r="Q610" s="58">
        <f t="shared" si="86"/>
        <v>7234.21871024149</v>
      </c>
      <c r="R610" s="92">
        <v>16342.37</v>
      </c>
      <c r="S610" s="86">
        <v>44561</v>
      </c>
    </row>
    <row r="611" spans="1:19" s="113" customFormat="1" ht="14.45" hidden="1" x14ac:dyDescent="0.3">
      <c r="A611" s="25">
        <v>372</v>
      </c>
      <c r="B611" s="40" t="s">
        <v>51</v>
      </c>
      <c r="C611" s="84">
        <v>1986</v>
      </c>
      <c r="D611" s="40"/>
      <c r="E611" s="40" t="s">
        <v>277</v>
      </c>
      <c r="F611" s="40" t="s">
        <v>978</v>
      </c>
      <c r="G611" s="84">
        <v>5</v>
      </c>
      <c r="H611" s="84">
        <v>4</v>
      </c>
      <c r="I611" s="85">
        <v>3660.4</v>
      </c>
      <c r="J611" s="85">
        <v>3325.7</v>
      </c>
      <c r="K611" s="40">
        <v>221</v>
      </c>
      <c r="L611" s="85">
        <v>24058841.170000002</v>
      </c>
      <c r="M611" s="85">
        <v>0</v>
      </c>
      <c r="N611" s="85">
        <v>0</v>
      </c>
      <c r="O611" s="85">
        <v>0</v>
      </c>
      <c r="P611" s="58">
        <f>ROUND(L611-N611-O611,2)</f>
        <v>24058841.170000002</v>
      </c>
      <c r="Q611" s="58">
        <f t="shared" si="86"/>
        <v>7234.2187118501379</v>
      </c>
      <c r="R611" s="92">
        <v>16342.37</v>
      </c>
      <c r="S611" s="86">
        <v>44561</v>
      </c>
    </row>
    <row r="612" spans="1:19" s="113" customFormat="1" ht="14.45" hidden="1" x14ac:dyDescent="0.3">
      <c r="A612" s="25">
        <v>373</v>
      </c>
      <c r="B612" s="40" t="s">
        <v>52</v>
      </c>
      <c r="C612" s="84">
        <v>1986</v>
      </c>
      <c r="D612" s="40"/>
      <c r="E612" s="40" t="s">
        <v>277</v>
      </c>
      <c r="F612" s="40" t="s">
        <v>978</v>
      </c>
      <c r="G612" s="84">
        <v>5</v>
      </c>
      <c r="H612" s="84">
        <v>4</v>
      </c>
      <c r="I612" s="85">
        <v>3913.1</v>
      </c>
      <c r="J612" s="85">
        <v>3913.1</v>
      </c>
      <c r="K612" s="40">
        <v>199</v>
      </c>
      <c r="L612" s="85">
        <v>28308221.23</v>
      </c>
      <c r="M612" s="85">
        <v>0</v>
      </c>
      <c r="N612" s="85">
        <v>0</v>
      </c>
      <c r="O612" s="85">
        <v>0</v>
      </c>
      <c r="P612" s="58">
        <f>ROUND(L612-N612-O612,2)</f>
        <v>28308221.23</v>
      </c>
      <c r="Q612" s="58">
        <f t="shared" si="86"/>
        <v>7234.2187089519821</v>
      </c>
      <c r="R612" s="92">
        <v>16342.37</v>
      </c>
      <c r="S612" s="86">
        <v>44561</v>
      </c>
    </row>
    <row r="613" spans="1:19" s="14" customFormat="1" ht="14.45" hidden="1" x14ac:dyDescent="0.3">
      <c r="A613" s="125"/>
      <c r="B613" s="148" t="s">
        <v>991</v>
      </c>
      <c r="C613" s="150"/>
      <c r="D613" s="125"/>
      <c r="E613" s="129"/>
      <c r="F613" s="125"/>
      <c r="G613" s="125"/>
      <c r="H613" s="125"/>
      <c r="I613" s="132">
        <f t="shared" ref="I613:K613" si="87">ROUND(SUM(I607:I612),2)</f>
        <v>45369.599999999999</v>
      </c>
      <c r="J613" s="132">
        <f t="shared" si="87"/>
        <v>36772.400000000001</v>
      </c>
      <c r="K613" s="132">
        <f t="shared" si="87"/>
        <v>2043</v>
      </c>
      <c r="L613" s="132">
        <f>ROUND(SUM(L607:L612),2)</f>
        <v>152698474.84999999</v>
      </c>
      <c r="M613" s="132">
        <f t="shared" ref="M613:O613" si="88">ROUND(SUM(M608:M612),2)</f>
        <v>0</v>
      </c>
      <c r="N613" s="132">
        <f t="shared" si="88"/>
        <v>0</v>
      </c>
      <c r="O613" s="132">
        <f t="shared" si="88"/>
        <v>0</v>
      </c>
      <c r="P613" s="132">
        <f>ROUND(SUM(P607:P612),2)</f>
        <v>152698474.84999999</v>
      </c>
      <c r="Q613" s="132">
        <f t="shared" si="86"/>
        <v>4152.5294745515657</v>
      </c>
      <c r="R613" s="132"/>
      <c r="S613" s="125"/>
    </row>
    <row r="614" spans="1:19" ht="14.45" hidden="1" x14ac:dyDescent="0.3">
      <c r="A614" s="25"/>
      <c r="B614" s="179" t="s">
        <v>96</v>
      </c>
      <c r="C614" s="179"/>
      <c r="D614" s="25"/>
      <c r="E614" s="55"/>
      <c r="F614" s="25"/>
      <c r="G614" s="25"/>
      <c r="H614" s="25"/>
      <c r="I614" s="25"/>
      <c r="J614" s="25"/>
      <c r="K614" s="54"/>
      <c r="L614" s="26"/>
      <c r="M614" s="26"/>
      <c r="N614" s="26"/>
      <c r="O614" s="26"/>
      <c r="P614" s="26"/>
      <c r="Q614" s="26"/>
      <c r="R614" s="26"/>
      <c r="S614" s="25"/>
    </row>
    <row r="615" spans="1:19" ht="14.45" hidden="1" x14ac:dyDescent="0.3">
      <c r="A615" s="25">
        <v>374</v>
      </c>
      <c r="B615" s="40" t="s">
        <v>690</v>
      </c>
      <c r="C615" s="84">
        <v>1976</v>
      </c>
      <c r="D615" s="40"/>
      <c r="E615" s="40" t="s">
        <v>277</v>
      </c>
      <c r="F615" s="40" t="s">
        <v>288</v>
      </c>
      <c r="G615" s="84">
        <v>2</v>
      </c>
      <c r="H615" s="84">
        <v>2</v>
      </c>
      <c r="I615" s="85">
        <v>579.70000000000005</v>
      </c>
      <c r="J615" s="85">
        <v>330.8</v>
      </c>
      <c r="K615" s="40">
        <v>31</v>
      </c>
      <c r="L615" s="85">
        <v>114463.09</v>
      </c>
      <c r="M615" s="85">
        <v>0</v>
      </c>
      <c r="N615" s="85">
        <f>ROUND(L615*0.1,2)</f>
        <v>11446.31</v>
      </c>
      <c r="O615" s="85">
        <v>0</v>
      </c>
      <c r="P615" s="58">
        <f>ROUND(L615-N615-O615,2)</f>
        <v>103016.78</v>
      </c>
      <c r="Q615" s="58">
        <f t="shared" ref="Q615:Q633" si="89">L615/J615</f>
        <v>346.01901451027811</v>
      </c>
      <c r="R615" s="85">
        <v>19673.62</v>
      </c>
      <c r="S615" s="86">
        <v>44561</v>
      </c>
    </row>
    <row r="616" spans="1:19" ht="14.45" hidden="1" x14ac:dyDescent="0.3">
      <c r="A616" s="25">
        <v>375</v>
      </c>
      <c r="B616" s="40" t="s">
        <v>1092</v>
      </c>
      <c r="C616" s="93">
        <v>1987</v>
      </c>
      <c r="D616" s="90"/>
      <c r="E616" s="90" t="s">
        <v>277</v>
      </c>
      <c r="F616" s="90" t="s">
        <v>978</v>
      </c>
      <c r="G616" s="93">
        <v>9</v>
      </c>
      <c r="H616" s="93">
        <v>9</v>
      </c>
      <c r="I616" s="92">
        <v>21139.9</v>
      </c>
      <c r="J616" s="92">
        <v>17994.599999999999</v>
      </c>
      <c r="K616" s="90">
        <v>844</v>
      </c>
      <c r="L616" s="92">
        <v>2868698.98</v>
      </c>
      <c r="M616" s="85">
        <v>0</v>
      </c>
      <c r="N616" s="85">
        <v>0</v>
      </c>
      <c r="O616" s="85">
        <v>0</v>
      </c>
      <c r="P616" s="58">
        <f t="shared" ref="P616:P679" si="90">ROUND(L616-N616-O616,2)</f>
        <v>2868698.98</v>
      </c>
      <c r="Q616" s="58">
        <f t="shared" si="89"/>
        <v>159.41999155302148</v>
      </c>
      <c r="R616" s="85">
        <v>14905.85</v>
      </c>
      <c r="S616" s="86">
        <v>44561</v>
      </c>
    </row>
    <row r="617" spans="1:19" ht="14.45" hidden="1" x14ac:dyDescent="0.3">
      <c r="A617" s="25">
        <v>376</v>
      </c>
      <c r="B617" s="40" t="s">
        <v>619</v>
      </c>
      <c r="C617" s="84">
        <v>1985</v>
      </c>
      <c r="D617" s="40"/>
      <c r="E617" s="40" t="s">
        <v>277</v>
      </c>
      <c r="F617" s="40" t="s">
        <v>978</v>
      </c>
      <c r="G617" s="84">
        <v>5</v>
      </c>
      <c r="H617" s="84">
        <v>6</v>
      </c>
      <c r="I617" s="85">
        <v>5194</v>
      </c>
      <c r="J617" s="85">
        <v>4622.3</v>
      </c>
      <c r="K617" s="40">
        <v>254</v>
      </c>
      <c r="L617" s="85">
        <v>11401361.890000001</v>
      </c>
      <c r="M617" s="85">
        <v>0</v>
      </c>
      <c r="N617" s="85">
        <v>0</v>
      </c>
      <c r="O617" s="85">
        <v>0</v>
      </c>
      <c r="P617" s="58">
        <f t="shared" si="90"/>
        <v>11401361.890000001</v>
      </c>
      <c r="Q617" s="58">
        <f t="shared" si="89"/>
        <v>2466.5992882331307</v>
      </c>
      <c r="R617" s="92">
        <v>16342.37</v>
      </c>
      <c r="S617" s="86">
        <v>44561</v>
      </c>
    </row>
    <row r="618" spans="1:19" ht="14.45" hidden="1" x14ac:dyDescent="0.3">
      <c r="A618" s="25">
        <v>377</v>
      </c>
      <c r="B618" s="40" t="s">
        <v>620</v>
      </c>
      <c r="C618" s="84">
        <v>1985</v>
      </c>
      <c r="D618" s="40"/>
      <c r="E618" s="40" t="s">
        <v>277</v>
      </c>
      <c r="F618" s="40" t="s">
        <v>978</v>
      </c>
      <c r="G618" s="84">
        <v>5</v>
      </c>
      <c r="H618" s="84">
        <v>9</v>
      </c>
      <c r="I618" s="85">
        <v>10588.9</v>
      </c>
      <c r="J618" s="85">
        <v>8034</v>
      </c>
      <c r="K618" s="40">
        <v>260</v>
      </c>
      <c r="L618" s="85">
        <v>34255973</v>
      </c>
      <c r="M618" s="85">
        <v>0</v>
      </c>
      <c r="N618" s="85">
        <v>0</v>
      </c>
      <c r="O618" s="85">
        <v>0</v>
      </c>
      <c r="P618" s="58">
        <f t="shared" si="90"/>
        <v>34255973</v>
      </c>
      <c r="Q618" s="58">
        <f t="shared" si="89"/>
        <v>4263.8751555887475</v>
      </c>
      <c r="R618" s="92">
        <v>16342.37</v>
      </c>
      <c r="S618" s="86">
        <v>44561</v>
      </c>
    </row>
    <row r="619" spans="1:19" ht="14.45" hidden="1" x14ac:dyDescent="0.3">
      <c r="A619" s="25">
        <v>378</v>
      </c>
      <c r="B619" s="40" t="s">
        <v>621</v>
      </c>
      <c r="C619" s="84">
        <v>1985</v>
      </c>
      <c r="D619" s="40"/>
      <c r="E619" s="40" t="s">
        <v>277</v>
      </c>
      <c r="F619" s="40" t="s">
        <v>978</v>
      </c>
      <c r="G619" s="84">
        <v>9</v>
      </c>
      <c r="H619" s="84">
        <v>2</v>
      </c>
      <c r="I619" s="85">
        <v>4201</v>
      </c>
      <c r="J619" s="85">
        <v>4114.2</v>
      </c>
      <c r="K619" s="40">
        <v>126</v>
      </c>
      <c r="L619" s="85">
        <v>9990540.6600000001</v>
      </c>
      <c r="M619" s="85">
        <v>0</v>
      </c>
      <c r="N619" s="85">
        <v>0</v>
      </c>
      <c r="O619" s="85">
        <v>0</v>
      </c>
      <c r="P619" s="58">
        <f t="shared" si="90"/>
        <v>9990540.6600000001</v>
      </c>
      <c r="Q619" s="58">
        <f t="shared" si="89"/>
        <v>2428.3070001458364</v>
      </c>
      <c r="R619" s="85">
        <v>14905.85</v>
      </c>
      <c r="S619" s="86">
        <v>44561</v>
      </c>
    </row>
    <row r="620" spans="1:19" ht="14.45" hidden="1" x14ac:dyDescent="0.3">
      <c r="A620" s="25">
        <v>379</v>
      </c>
      <c r="B620" s="40" t="s">
        <v>622</v>
      </c>
      <c r="C620" s="84">
        <v>1983</v>
      </c>
      <c r="D620" s="40"/>
      <c r="E620" s="40" t="s">
        <v>277</v>
      </c>
      <c r="F620" s="40" t="s">
        <v>288</v>
      </c>
      <c r="G620" s="84">
        <v>9</v>
      </c>
      <c r="H620" s="84">
        <v>2</v>
      </c>
      <c r="I620" s="85">
        <v>5703</v>
      </c>
      <c r="J620" s="85">
        <v>3662.4</v>
      </c>
      <c r="K620" s="40">
        <v>172</v>
      </c>
      <c r="L620" s="85">
        <v>19019785.280000001</v>
      </c>
      <c r="M620" s="85">
        <v>0</v>
      </c>
      <c r="N620" s="85">
        <v>0</v>
      </c>
      <c r="O620" s="85">
        <v>0</v>
      </c>
      <c r="P620" s="58">
        <f t="shared" si="90"/>
        <v>19019785.280000001</v>
      </c>
      <c r="Q620" s="58">
        <f t="shared" si="89"/>
        <v>5193.2572302315421</v>
      </c>
      <c r="R620" s="85">
        <v>17657.14</v>
      </c>
      <c r="S620" s="86">
        <v>44561</v>
      </c>
    </row>
    <row r="621" spans="1:19" ht="14.45" hidden="1" x14ac:dyDescent="0.3">
      <c r="A621" s="25">
        <v>380</v>
      </c>
      <c r="B621" s="40" t="s">
        <v>262</v>
      </c>
      <c r="C621" s="84">
        <v>1985</v>
      </c>
      <c r="D621" s="40"/>
      <c r="E621" s="40" t="s">
        <v>277</v>
      </c>
      <c r="F621" s="40" t="s">
        <v>978</v>
      </c>
      <c r="G621" s="84">
        <v>9</v>
      </c>
      <c r="H621" s="84">
        <v>2</v>
      </c>
      <c r="I621" s="85">
        <v>4695.8999999999996</v>
      </c>
      <c r="J621" s="85">
        <v>4098.5</v>
      </c>
      <c r="K621" s="40">
        <v>159</v>
      </c>
      <c r="L621" s="85">
        <v>3845743.62</v>
      </c>
      <c r="M621" s="85">
        <v>0</v>
      </c>
      <c r="N621" s="85">
        <v>0</v>
      </c>
      <c r="O621" s="85">
        <v>0</v>
      </c>
      <c r="P621" s="58">
        <f t="shared" si="90"/>
        <v>3845743.62</v>
      </c>
      <c r="Q621" s="58">
        <f t="shared" si="89"/>
        <v>938.32954007563751</v>
      </c>
      <c r="R621" s="85">
        <v>14905.85</v>
      </c>
      <c r="S621" s="86">
        <v>44561</v>
      </c>
    </row>
    <row r="622" spans="1:19" ht="14.45" hidden="1" x14ac:dyDescent="0.3">
      <c r="A622" s="25">
        <v>381</v>
      </c>
      <c r="B622" s="40" t="s">
        <v>268</v>
      </c>
      <c r="C622" s="84">
        <v>1985</v>
      </c>
      <c r="D622" s="40"/>
      <c r="E622" s="40" t="s">
        <v>277</v>
      </c>
      <c r="F622" s="40" t="s">
        <v>978</v>
      </c>
      <c r="G622" s="84">
        <v>9</v>
      </c>
      <c r="H622" s="84">
        <v>6</v>
      </c>
      <c r="I622" s="85">
        <v>16719.900000000001</v>
      </c>
      <c r="J622" s="85">
        <v>12208</v>
      </c>
      <c r="K622" s="40">
        <v>461</v>
      </c>
      <c r="L622" s="85">
        <v>11455127</v>
      </c>
      <c r="M622" s="85">
        <v>0</v>
      </c>
      <c r="N622" s="85">
        <v>0</v>
      </c>
      <c r="O622" s="85">
        <v>0</v>
      </c>
      <c r="P622" s="58">
        <f t="shared" si="90"/>
        <v>11455127</v>
      </c>
      <c r="Q622" s="58">
        <f t="shared" si="89"/>
        <v>938.32953800786368</v>
      </c>
      <c r="R622" s="85">
        <v>14905.85</v>
      </c>
      <c r="S622" s="86">
        <v>44561</v>
      </c>
    </row>
    <row r="623" spans="1:19" ht="14.45" hidden="1" x14ac:dyDescent="0.3">
      <c r="A623" s="25">
        <v>382</v>
      </c>
      <c r="B623" s="40" t="s">
        <v>252</v>
      </c>
      <c r="C623" s="84">
        <v>1985</v>
      </c>
      <c r="D623" s="40"/>
      <c r="E623" s="40" t="s">
        <v>277</v>
      </c>
      <c r="F623" s="40" t="s">
        <v>978</v>
      </c>
      <c r="G623" s="84">
        <v>9</v>
      </c>
      <c r="H623" s="84">
        <v>9</v>
      </c>
      <c r="I623" s="85">
        <v>21499.200000000001</v>
      </c>
      <c r="J623" s="85">
        <v>18834.8</v>
      </c>
      <c r="K623" s="40">
        <v>804</v>
      </c>
      <c r="L623" s="85">
        <v>17673249.190000001</v>
      </c>
      <c r="M623" s="85">
        <v>0</v>
      </c>
      <c r="N623" s="85">
        <v>0</v>
      </c>
      <c r="O623" s="85">
        <v>0</v>
      </c>
      <c r="P623" s="58">
        <f t="shared" si="90"/>
        <v>17673249.190000001</v>
      </c>
      <c r="Q623" s="58">
        <f t="shared" si="89"/>
        <v>938.32953840762855</v>
      </c>
      <c r="R623" s="85">
        <v>14905.85</v>
      </c>
      <c r="S623" s="86">
        <v>44561</v>
      </c>
    </row>
    <row r="624" spans="1:19" ht="14.45" hidden="1" x14ac:dyDescent="0.3">
      <c r="A624" s="25">
        <v>383</v>
      </c>
      <c r="B624" s="40" t="s">
        <v>626</v>
      </c>
      <c r="C624" s="84">
        <v>1985</v>
      </c>
      <c r="D624" s="40"/>
      <c r="E624" s="40" t="s">
        <v>277</v>
      </c>
      <c r="F624" s="40" t="s">
        <v>978</v>
      </c>
      <c r="G624" s="84">
        <v>5</v>
      </c>
      <c r="H624" s="84">
        <v>10</v>
      </c>
      <c r="I624" s="85">
        <v>11070.5</v>
      </c>
      <c r="J624" s="85">
        <v>9225</v>
      </c>
      <c r="K624" s="40">
        <v>380</v>
      </c>
      <c r="L624" s="85">
        <v>22754378.43</v>
      </c>
      <c r="M624" s="85">
        <v>0</v>
      </c>
      <c r="N624" s="85">
        <v>0</v>
      </c>
      <c r="O624" s="85">
        <v>0</v>
      </c>
      <c r="P624" s="58">
        <f t="shared" si="90"/>
        <v>22754378.43</v>
      </c>
      <c r="Q624" s="58">
        <f t="shared" si="89"/>
        <v>2466.5992878048778</v>
      </c>
      <c r="R624" s="92">
        <v>16342.37</v>
      </c>
      <c r="S624" s="86">
        <v>44561</v>
      </c>
    </row>
    <row r="625" spans="1:19" ht="14.45" hidden="1" x14ac:dyDescent="0.3">
      <c r="A625" s="25">
        <v>384</v>
      </c>
      <c r="B625" s="40" t="s">
        <v>627</v>
      </c>
      <c r="C625" s="84">
        <v>1976</v>
      </c>
      <c r="D625" s="40"/>
      <c r="E625" s="40" t="s">
        <v>277</v>
      </c>
      <c r="F625" s="40" t="s">
        <v>978</v>
      </c>
      <c r="G625" s="84">
        <v>5</v>
      </c>
      <c r="H625" s="84">
        <v>4</v>
      </c>
      <c r="I625" s="85">
        <v>5352.1</v>
      </c>
      <c r="J625" s="85">
        <v>3375.9</v>
      </c>
      <c r="K625" s="40">
        <v>135</v>
      </c>
      <c r="L625" s="85">
        <v>16465302.619999999</v>
      </c>
      <c r="M625" s="85">
        <v>0</v>
      </c>
      <c r="N625" s="85">
        <v>0</v>
      </c>
      <c r="O625" s="85">
        <v>0</v>
      </c>
      <c r="P625" s="58">
        <f t="shared" si="90"/>
        <v>16465302.619999999</v>
      </c>
      <c r="Q625" s="58">
        <f t="shared" si="89"/>
        <v>4877.3075683521429</v>
      </c>
      <c r="R625" s="92">
        <v>16342.37</v>
      </c>
      <c r="S625" s="86">
        <v>44561</v>
      </c>
    </row>
    <row r="626" spans="1:19" ht="14.45" hidden="1" x14ac:dyDescent="0.3">
      <c r="A626" s="25">
        <v>385</v>
      </c>
      <c r="B626" s="40" t="s">
        <v>691</v>
      </c>
      <c r="C626" s="84">
        <v>1983</v>
      </c>
      <c r="D626" s="40"/>
      <c r="E626" s="40" t="s">
        <v>277</v>
      </c>
      <c r="F626" s="40" t="s">
        <v>288</v>
      </c>
      <c r="G626" s="84">
        <v>9</v>
      </c>
      <c r="H626" s="84">
        <v>1</v>
      </c>
      <c r="I626" s="85">
        <v>2634.09</v>
      </c>
      <c r="J626" s="85">
        <v>2012.3</v>
      </c>
      <c r="K626" s="40">
        <v>102</v>
      </c>
      <c r="L626" s="85">
        <v>170462.94</v>
      </c>
      <c r="M626" s="85">
        <v>0</v>
      </c>
      <c r="N626" s="85">
        <v>0</v>
      </c>
      <c r="O626" s="85">
        <v>0</v>
      </c>
      <c r="P626" s="58">
        <f t="shared" si="90"/>
        <v>170462.94</v>
      </c>
      <c r="Q626" s="58">
        <f t="shared" si="89"/>
        <v>84.710500422402234</v>
      </c>
      <c r="R626" s="85">
        <v>17657.14</v>
      </c>
      <c r="S626" s="86">
        <v>44561</v>
      </c>
    </row>
    <row r="627" spans="1:19" ht="14.45" hidden="1" x14ac:dyDescent="0.3">
      <c r="A627" s="25">
        <v>386</v>
      </c>
      <c r="B627" s="40" t="s">
        <v>692</v>
      </c>
      <c r="C627" s="84">
        <v>1983</v>
      </c>
      <c r="D627" s="40"/>
      <c r="E627" s="40" t="s">
        <v>277</v>
      </c>
      <c r="F627" s="40" t="s">
        <v>978</v>
      </c>
      <c r="G627" s="84">
        <v>9</v>
      </c>
      <c r="H627" s="84">
        <v>2</v>
      </c>
      <c r="I627" s="85">
        <v>5327.3</v>
      </c>
      <c r="J627" s="85">
        <v>3611.1</v>
      </c>
      <c r="K627" s="40">
        <v>161</v>
      </c>
      <c r="L627" s="85">
        <v>429256.87</v>
      </c>
      <c r="M627" s="85">
        <v>0</v>
      </c>
      <c r="N627" s="85">
        <v>0</v>
      </c>
      <c r="O627" s="85">
        <v>0</v>
      </c>
      <c r="P627" s="58">
        <f t="shared" si="90"/>
        <v>429256.87</v>
      </c>
      <c r="Q627" s="58">
        <f t="shared" si="89"/>
        <v>118.87149898922766</v>
      </c>
      <c r="R627" s="85">
        <v>14905.85</v>
      </c>
      <c r="S627" s="86">
        <v>44561</v>
      </c>
    </row>
    <row r="628" spans="1:19" ht="14.45" hidden="1" x14ac:dyDescent="0.3">
      <c r="A628" s="25">
        <v>387</v>
      </c>
      <c r="B628" s="40" t="s">
        <v>693</v>
      </c>
      <c r="C628" s="84">
        <v>1983</v>
      </c>
      <c r="D628" s="40"/>
      <c r="E628" s="40" t="s">
        <v>277</v>
      </c>
      <c r="F628" s="40" t="s">
        <v>978</v>
      </c>
      <c r="G628" s="84">
        <v>5</v>
      </c>
      <c r="H628" s="84">
        <v>8</v>
      </c>
      <c r="I628" s="85">
        <v>11415</v>
      </c>
      <c r="J628" s="85">
        <v>6807.2</v>
      </c>
      <c r="K628" s="40">
        <v>295</v>
      </c>
      <c r="L628" s="85">
        <v>1420846.43</v>
      </c>
      <c r="M628" s="85">
        <v>0</v>
      </c>
      <c r="N628" s="85">
        <v>0</v>
      </c>
      <c r="O628" s="85">
        <v>0</v>
      </c>
      <c r="P628" s="58">
        <f t="shared" si="90"/>
        <v>1420846.43</v>
      </c>
      <c r="Q628" s="58">
        <f t="shared" si="89"/>
        <v>208.72699935362556</v>
      </c>
      <c r="R628" s="92">
        <v>16342.37</v>
      </c>
      <c r="S628" s="86">
        <v>44561</v>
      </c>
    </row>
    <row r="629" spans="1:19" ht="14.45" hidden="1" x14ac:dyDescent="0.3">
      <c r="A629" s="25">
        <v>388</v>
      </c>
      <c r="B629" s="40" t="s">
        <v>694</v>
      </c>
      <c r="C629" s="84">
        <v>1984</v>
      </c>
      <c r="D629" s="40"/>
      <c r="E629" s="40" t="s">
        <v>277</v>
      </c>
      <c r="F629" s="40" t="s">
        <v>978</v>
      </c>
      <c r="G629" s="84">
        <v>5</v>
      </c>
      <c r="H629" s="84">
        <v>6</v>
      </c>
      <c r="I629" s="85">
        <v>5968</v>
      </c>
      <c r="J629" s="85">
        <v>5079.3999999999996</v>
      </c>
      <c r="K629" s="40">
        <v>176</v>
      </c>
      <c r="L629" s="85">
        <v>1212737.23</v>
      </c>
      <c r="M629" s="85">
        <v>0</v>
      </c>
      <c r="N629" s="85">
        <v>0</v>
      </c>
      <c r="O629" s="85">
        <v>0</v>
      </c>
      <c r="P629" s="58">
        <f t="shared" si="90"/>
        <v>1212737.23</v>
      </c>
      <c r="Q629" s="58">
        <f t="shared" si="89"/>
        <v>238.75600070874515</v>
      </c>
      <c r="R629" s="92">
        <v>16342.37</v>
      </c>
      <c r="S629" s="86">
        <v>44561</v>
      </c>
    </row>
    <row r="630" spans="1:19" ht="14.45" hidden="1" x14ac:dyDescent="0.3">
      <c r="A630" s="25">
        <v>389</v>
      </c>
      <c r="B630" s="40" t="s">
        <v>695</v>
      </c>
      <c r="C630" s="84">
        <v>1984</v>
      </c>
      <c r="D630" s="40"/>
      <c r="E630" s="40" t="s">
        <v>277</v>
      </c>
      <c r="F630" s="40" t="s">
        <v>978</v>
      </c>
      <c r="G630" s="84">
        <v>5</v>
      </c>
      <c r="H630" s="84">
        <v>8</v>
      </c>
      <c r="I630" s="85">
        <v>7740</v>
      </c>
      <c r="J630" s="85">
        <v>6662.2</v>
      </c>
      <c r="K630" s="40">
        <v>240</v>
      </c>
      <c r="L630" s="85">
        <v>1590640.22</v>
      </c>
      <c r="M630" s="85">
        <v>0</v>
      </c>
      <c r="N630" s="85">
        <v>0</v>
      </c>
      <c r="O630" s="85">
        <v>0</v>
      </c>
      <c r="P630" s="58">
        <f t="shared" si="90"/>
        <v>1590640.22</v>
      </c>
      <c r="Q630" s="58">
        <f t="shared" si="89"/>
        <v>238.7559995196782</v>
      </c>
      <c r="R630" s="92">
        <v>16342.37</v>
      </c>
      <c r="S630" s="86">
        <v>44561</v>
      </c>
    </row>
    <row r="631" spans="1:19" ht="14.45" hidden="1" x14ac:dyDescent="0.3">
      <c r="A631" s="25">
        <v>390</v>
      </c>
      <c r="B631" s="40" t="s">
        <v>628</v>
      </c>
      <c r="C631" s="84">
        <v>1983</v>
      </c>
      <c r="D631" s="40"/>
      <c r="E631" s="40" t="s">
        <v>277</v>
      </c>
      <c r="F631" s="40" t="s">
        <v>978</v>
      </c>
      <c r="G631" s="84">
        <v>5</v>
      </c>
      <c r="H631" s="84">
        <v>6</v>
      </c>
      <c r="I631" s="85">
        <v>8595.4</v>
      </c>
      <c r="J631" s="85">
        <v>5040.6000000000004</v>
      </c>
      <c r="K631" s="40">
        <v>240</v>
      </c>
      <c r="L631" s="85">
        <v>39838594.460000001</v>
      </c>
      <c r="M631" s="85">
        <v>0</v>
      </c>
      <c r="N631" s="85">
        <v>0</v>
      </c>
      <c r="O631" s="85">
        <v>0</v>
      </c>
      <c r="P631" s="58">
        <f t="shared" si="90"/>
        <v>39838594.460000001</v>
      </c>
      <c r="Q631" s="58">
        <f t="shared" si="89"/>
        <v>7903.5421299051695</v>
      </c>
      <c r="R631" s="92">
        <v>16342.37</v>
      </c>
      <c r="S631" s="86">
        <v>44561</v>
      </c>
    </row>
    <row r="632" spans="1:19" ht="14.45" hidden="1" x14ac:dyDescent="0.3">
      <c r="A632" s="25">
        <v>391</v>
      </c>
      <c r="B632" s="40" t="s">
        <v>629</v>
      </c>
      <c r="C632" s="84">
        <v>1982</v>
      </c>
      <c r="D632" s="40"/>
      <c r="E632" s="40" t="s">
        <v>277</v>
      </c>
      <c r="F632" s="40" t="s">
        <v>978</v>
      </c>
      <c r="G632" s="84">
        <v>5</v>
      </c>
      <c r="H632" s="84">
        <v>8</v>
      </c>
      <c r="I632" s="85">
        <v>7425.2</v>
      </c>
      <c r="J632" s="85">
        <v>5212.2</v>
      </c>
      <c r="K632" s="40">
        <v>320</v>
      </c>
      <c r="L632" s="85">
        <v>22471733.370000001</v>
      </c>
      <c r="M632" s="85">
        <v>0</v>
      </c>
      <c r="N632" s="85">
        <v>0</v>
      </c>
      <c r="O632" s="85">
        <v>0</v>
      </c>
      <c r="P632" s="58">
        <f t="shared" si="90"/>
        <v>22471733.370000001</v>
      </c>
      <c r="Q632" s="58">
        <f t="shared" si="89"/>
        <v>4311.3720444342125</v>
      </c>
      <c r="R632" s="92">
        <v>16342.37</v>
      </c>
      <c r="S632" s="86">
        <v>44561</v>
      </c>
    </row>
    <row r="633" spans="1:19" s="113" customFormat="1" ht="14.45" hidden="1" x14ac:dyDescent="0.3">
      <c r="A633" s="25">
        <v>392</v>
      </c>
      <c r="B633" s="40" t="s">
        <v>630</v>
      </c>
      <c r="C633" s="84">
        <v>1982</v>
      </c>
      <c r="D633" s="40"/>
      <c r="E633" s="40" t="s">
        <v>277</v>
      </c>
      <c r="F633" s="40" t="s">
        <v>978</v>
      </c>
      <c r="G633" s="84">
        <v>5</v>
      </c>
      <c r="H633" s="84">
        <v>6</v>
      </c>
      <c r="I633" s="85">
        <v>5595.8</v>
      </c>
      <c r="J633" s="85">
        <v>4016.6</v>
      </c>
      <c r="K633" s="40">
        <v>281</v>
      </c>
      <c r="L633" s="85">
        <v>7786567.7999999998</v>
      </c>
      <c r="M633" s="85">
        <v>0</v>
      </c>
      <c r="N633" s="85">
        <v>0</v>
      </c>
      <c r="O633" s="85">
        <v>0</v>
      </c>
      <c r="P633" s="58">
        <f t="shared" si="90"/>
        <v>7786567.7999999998</v>
      </c>
      <c r="Q633" s="58">
        <f t="shared" si="89"/>
        <v>1938.5967733904297</v>
      </c>
      <c r="R633" s="92">
        <v>16342.37</v>
      </c>
      <c r="S633" s="86">
        <v>44561</v>
      </c>
    </row>
    <row r="634" spans="1:19" s="113" customFormat="1" ht="15" hidden="1" customHeight="1" x14ac:dyDescent="0.3">
      <c r="A634" s="25">
        <v>393</v>
      </c>
      <c r="B634" s="90" t="s">
        <v>1181</v>
      </c>
      <c r="C634" s="98">
        <v>1982</v>
      </c>
      <c r="D634" s="94"/>
      <c r="E634" s="53" t="s">
        <v>277</v>
      </c>
      <c r="F634" s="90" t="s">
        <v>978</v>
      </c>
      <c r="G634" s="94">
        <v>5</v>
      </c>
      <c r="H634" s="94">
        <v>6</v>
      </c>
      <c r="I634" s="100">
        <v>5644.5</v>
      </c>
      <c r="J634" s="100">
        <v>4006.2</v>
      </c>
      <c r="K634" s="94">
        <v>257</v>
      </c>
      <c r="L634" s="92">
        <v>11028208.68</v>
      </c>
      <c r="M634" s="95">
        <v>0</v>
      </c>
      <c r="N634" s="95">
        <v>0</v>
      </c>
      <c r="O634" s="95">
        <v>0</v>
      </c>
      <c r="P634" s="58">
        <f t="shared" si="90"/>
        <v>11028208.68</v>
      </c>
      <c r="Q634" s="95">
        <f t="shared" ref="Q634" si="91">L634/J634</f>
        <v>2752.7853527033099</v>
      </c>
      <c r="R634" s="92">
        <v>16342.37</v>
      </c>
      <c r="S634" s="86">
        <v>44561</v>
      </c>
    </row>
    <row r="635" spans="1:19" s="113" customFormat="1" ht="14.45" hidden="1" x14ac:dyDescent="0.3">
      <c r="A635" s="25">
        <v>394</v>
      </c>
      <c r="B635" s="40" t="s">
        <v>631</v>
      </c>
      <c r="C635" s="84">
        <v>1983</v>
      </c>
      <c r="D635" s="40"/>
      <c r="E635" s="40" t="s">
        <v>277</v>
      </c>
      <c r="F635" s="40" t="s">
        <v>978</v>
      </c>
      <c r="G635" s="84">
        <v>5</v>
      </c>
      <c r="H635" s="84">
        <v>15</v>
      </c>
      <c r="I635" s="85">
        <v>14936.4</v>
      </c>
      <c r="J635" s="85">
        <v>12864.6</v>
      </c>
      <c r="K635" s="40">
        <v>524</v>
      </c>
      <c r="L635" s="85">
        <v>113255972.7</v>
      </c>
      <c r="M635" s="85">
        <v>0</v>
      </c>
      <c r="N635" s="85">
        <v>0</v>
      </c>
      <c r="O635" s="85">
        <v>0</v>
      </c>
      <c r="P635" s="58">
        <f t="shared" si="90"/>
        <v>113255972.7</v>
      </c>
      <c r="Q635" s="58">
        <f t="shared" ref="Q635:Q640" si="92">L635/J635</f>
        <v>8803.6917354600992</v>
      </c>
      <c r="R635" s="92">
        <v>16342.37</v>
      </c>
      <c r="S635" s="86">
        <v>44561</v>
      </c>
    </row>
    <row r="636" spans="1:19" s="113" customFormat="1" ht="14.45" hidden="1" x14ac:dyDescent="0.3">
      <c r="A636" s="25">
        <v>395</v>
      </c>
      <c r="B636" s="40" t="s">
        <v>208</v>
      </c>
      <c r="C636" s="84">
        <v>1982</v>
      </c>
      <c r="D636" s="40"/>
      <c r="E636" s="40" t="s">
        <v>277</v>
      </c>
      <c r="F636" s="40" t="s">
        <v>978</v>
      </c>
      <c r="G636" s="84">
        <v>5</v>
      </c>
      <c r="H636" s="84">
        <v>4</v>
      </c>
      <c r="I636" s="85">
        <v>2967.8</v>
      </c>
      <c r="J636" s="85">
        <v>2576.9</v>
      </c>
      <c r="K636" s="40">
        <v>156</v>
      </c>
      <c r="L636" s="85">
        <v>9014887.9900000002</v>
      </c>
      <c r="M636" s="85">
        <v>0</v>
      </c>
      <c r="N636" s="85">
        <v>0</v>
      </c>
      <c r="O636" s="85">
        <v>0</v>
      </c>
      <c r="P636" s="58">
        <f t="shared" si="90"/>
        <v>9014887.9900000002</v>
      </c>
      <c r="Q636" s="58">
        <f t="shared" si="92"/>
        <v>3498.3460708603361</v>
      </c>
      <c r="R636" s="92">
        <v>16342.37</v>
      </c>
      <c r="S636" s="86">
        <v>44561</v>
      </c>
    </row>
    <row r="637" spans="1:19" s="113" customFormat="1" ht="14.45" hidden="1" x14ac:dyDescent="0.3">
      <c r="A637" s="25">
        <v>396</v>
      </c>
      <c r="B637" s="40" t="s">
        <v>632</v>
      </c>
      <c r="C637" s="84">
        <v>1983</v>
      </c>
      <c r="D637" s="40"/>
      <c r="E637" s="40" t="s">
        <v>277</v>
      </c>
      <c r="F637" s="40" t="s">
        <v>978</v>
      </c>
      <c r="G637" s="84">
        <v>5</v>
      </c>
      <c r="H637" s="84">
        <v>8</v>
      </c>
      <c r="I637" s="85">
        <v>5888.2</v>
      </c>
      <c r="J637" s="85">
        <v>5149.8</v>
      </c>
      <c r="K637" s="40">
        <v>300</v>
      </c>
      <c r="L637" s="85">
        <v>35100544.170000002</v>
      </c>
      <c r="M637" s="85">
        <v>0</v>
      </c>
      <c r="N637" s="85">
        <v>0</v>
      </c>
      <c r="O637" s="85">
        <v>0</v>
      </c>
      <c r="P637" s="58">
        <f t="shared" si="90"/>
        <v>35100544.170000002</v>
      </c>
      <c r="Q637" s="58">
        <f t="shared" si="92"/>
        <v>6815.9043399743678</v>
      </c>
      <c r="R637" s="92">
        <v>16342.37</v>
      </c>
      <c r="S637" s="86">
        <v>44561</v>
      </c>
    </row>
    <row r="638" spans="1:19" s="113" customFormat="1" ht="14.45" hidden="1" x14ac:dyDescent="0.3">
      <c r="A638" s="25">
        <v>397</v>
      </c>
      <c r="B638" s="40" t="s">
        <v>633</v>
      </c>
      <c r="C638" s="84">
        <v>1983</v>
      </c>
      <c r="D638" s="40"/>
      <c r="E638" s="40" t="s">
        <v>277</v>
      </c>
      <c r="F638" s="40" t="s">
        <v>978</v>
      </c>
      <c r="G638" s="84">
        <v>5</v>
      </c>
      <c r="H638" s="84">
        <v>6</v>
      </c>
      <c r="I638" s="85">
        <v>8578.7000000000007</v>
      </c>
      <c r="J638" s="85">
        <v>5103.2</v>
      </c>
      <c r="K638" s="40">
        <v>210</v>
      </c>
      <c r="L638" s="85">
        <v>25132096.629999999</v>
      </c>
      <c r="M638" s="85">
        <v>0</v>
      </c>
      <c r="N638" s="85">
        <v>0</v>
      </c>
      <c r="O638" s="85">
        <v>0</v>
      </c>
      <c r="P638" s="58">
        <f t="shared" si="90"/>
        <v>25132096.629999999</v>
      </c>
      <c r="Q638" s="58">
        <f t="shared" si="92"/>
        <v>4924.7720312744941</v>
      </c>
      <c r="R638" s="92">
        <v>16342.37</v>
      </c>
      <c r="S638" s="86">
        <v>44561</v>
      </c>
    </row>
    <row r="639" spans="1:19" s="113" customFormat="1" ht="14.45" hidden="1" x14ac:dyDescent="0.3">
      <c r="A639" s="25">
        <v>398</v>
      </c>
      <c r="B639" s="40" t="s">
        <v>209</v>
      </c>
      <c r="C639" s="84">
        <v>1982</v>
      </c>
      <c r="D639" s="40"/>
      <c r="E639" s="40" t="s">
        <v>277</v>
      </c>
      <c r="F639" s="40" t="s">
        <v>978</v>
      </c>
      <c r="G639" s="84">
        <v>5</v>
      </c>
      <c r="H639" s="84">
        <v>6</v>
      </c>
      <c r="I639" s="85">
        <v>5554.3</v>
      </c>
      <c r="J639" s="85">
        <v>3920.4</v>
      </c>
      <c r="K639" s="40">
        <v>256</v>
      </c>
      <c r="L639" s="85">
        <v>17838060.010000002</v>
      </c>
      <c r="M639" s="85">
        <v>0</v>
      </c>
      <c r="N639" s="85">
        <v>0</v>
      </c>
      <c r="O639" s="85">
        <v>0</v>
      </c>
      <c r="P639" s="58">
        <f t="shared" si="90"/>
        <v>17838060.010000002</v>
      </c>
      <c r="Q639" s="58">
        <f t="shared" si="92"/>
        <v>4550.0612207937966</v>
      </c>
      <c r="R639" s="92">
        <v>16342.37</v>
      </c>
      <c r="S639" s="86">
        <v>44561</v>
      </c>
    </row>
    <row r="640" spans="1:19" s="113" customFormat="1" ht="14.45" hidden="1" x14ac:dyDescent="0.3">
      <c r="A640" s="25">
        <v>399</v>
      </c>
      <c r="B640" s="40" t="s">
        <v>634</v>
      </c>
      <c r="C640" s="84">
        <v>1982</v>
      </c>
      <c r="D640" s="40"/>
      <c r="E640" s="40" t="s">
        <v>277</v>
      </c>
      <c r="F640" s="40" t="s">
        <v>978</v>
      </c>
      <c r="G640" s="84">
        <v>5</v>
      </c>
      <c r="H640" s="84">
        <v>6</v>
      </c>
      <c r="I640" s="85">
        <v>5890.8</v>
      </c>
      <c r="J640" s="85">
        <v>4193.3</v>
      </c>
      <c r="K640" s="40">
        <v>265</v>
      </c>
      <c r="L640" s="85">
        <v>13794011.939999999</v>
      </c>
      <c r="M640" s="85">
        <v>0</v>
      </c>
      <c r="N640" s="85">
        <v>0</v>
      </c>
      <c r="O640" s="85">
        <v>0</v>
      </c>
      <c r="P640" s="58">
        <f t="shared" si="90"/>
        <v>13794011.939999999</v>
      </c>
      <c r="Q640" s="58">
        <f t="shared" si="92"/>
        <v>3289.5361505258384</v>
      </c>
      <c r="R640" s="92">
        <v>16342.37</v>
      </c>
      <c r="S640" s="86">
        <v>44561</v>
      </c>
    </row>
    <row r="641" spans="1:19" s="113" customFormat="1" ht="15" hidden="1" customHeight="1" x14ac:dyDescent="0.3">
      <c r="A641" s="25">
        <v>400</v>
      </c>
      <c r="B641" s="90" t="s">
        <v>1182</v>
      </c>
      <c r="C641" s="98">
        <v>1981</v>
      </c>
      <c r="D641" s="94"/>
      <c r="E641" s="53" t="s">
        <v>277</v>
      </c>
      <c r="F641" s="90" t="s">
        <v>978</v>
      </c>
      <c r="G641" s="94">
        <v>5</v>
      </c>
      <c r="H641" s="94">
        <v>10</v>
      </c>
      <c r="I641" s="100">
        <v>9328.2000000000007</v>
      </c>
      <c r="J641" s="100">
        <v>8256.7999999999993</v>
      </c>
      <c r="K641" s="94">
        <v>317</v>
      </c>
      <c r="L641" s="92">
        <v>6568953.6699999999</v>
      </c>
      <c r="M641" s="95">
        <v>0</v>
      </c>
      <c r="N641" s="95">
        <v>0</v>
      </c>
      <c r="O641" s="95">
        <v>0</v>
      </c>
      <c r="P641" s="58">
        <f t="shared" si="90"/>
        <v>6568953.6699999999</v>
      </c>
      <c r="Q641" s="95">
        <f t="shared" ref="Q641" si="93">L641/J641</f>
        <v>795.58105682588905</v>
      </c>
      <c r="R641" s="92">
        <v>16342.37</v>
      </c>
      <c r="S641" s="86">
        <v>44561</v>
      </c>
    </row>
    <row r="642" spans="1:19" s="113" customFormat="1" ht="14.45" hidden="1" x14ac:dyDescent="0.3">
      <c r="A642" s="25">
        <v>401</v>
      </c>
      <c r="B642" s="40" t="s">
        <v>636</v>
      </c>
      <c r="C642" s="84">
        <v>1966</v>
      </c>
      <c r="D642" s="40"/>
      <c r="E642" s="40" t="s">
        <v>277</v>
      </c>
      <c r="F642" s="40" t="s">
        <v>978</v>
      </c>
      <c r="G642" s="84">
        <v>5</v>
      </c>
      <c r="H642" s="84">
        <v>4</v>
      </c>
      <c r="I642" s="85">
        <v>2924.1</v>
      </c>
      <c r="J642" s="85">
        <v>2639.3</v>
      </c>
      <c r="K642" s="40">
        <v>186</v>
      </c>
      <c r="L642" s="85">
        <v>857177.49</v>
      </c>
      <c r="M642" s="85">
        <v>0</v>
      </c>
      <c r="N642" s="85">
        <v>0</v>
      </c>
      <c r="O642" s="85">
        <v>0</v>
      </c>
      <c r="P642" s="58">
        <f t="shared" si="90"/>
        <v>857177.49</v>
      </c>
      <c r="Q642" s="58">
        <f>L642/J642</f>
        <v>324.77455764786117</v>
      </c>
      <c r="R642" s="92">
        <v>16342.37</v>
      </c>
      <c r="S642" s="86">
        <v>44561</v>
      </c>
    </row>
    <row r="643" spans="1:19" s="113" customFormat="1" ht="14.45" hidden="1" x14ac:dyDescent="0.3">
      <c r="A643" s="25">
        <v>402</v>
      </c>
      <c r="B643" s="40" t="s">
        <v>637</v>
      </c>
      <c r="C643" s="84">
        <v>1972</v>
      </c>
      <c r="D643" s="40"/>
      <c r="E643" s="40" t="s">
        <v>277</v>
      </c>
      <c r="F643" s="40" t="s">
        <v>978</v>
      </c>
      <c r="G643" s="84">
        <v>5</v>
      </c>
      <c r="H643" s="84">
        <v>6</v>
      </c>
      <c r="I643" s="85">
        <v>4404.8999999999996</v>
      </c>
      <c r="J643" s="85">
        <v>3977.5</v>
      </c>
      <c r="K643" s="40">
        <v>216</v>
      </c>
      <c r="L643" s="85">
        <v>2439927.42</v>
      </c>
      <c r="M643" s="85">
        <v>0</v>
      </c>
      <c r="N643" s="85">
        <v>0</v>
      </c>
      <c r="O643" s="85">
        <v>0</v>
      </c>
      <c r="P643" s="58">
        <f t="shared" si="90"/>
        <v>2439927.42</v>
      </c>
      <c r="Q643" s="58">
        <f>L643/J643</f>
        <v>613.43241231929608</v>
      </c>
      <c r="R643" s="92">
        <v>16342.37</v>
      </c>
      <c r="S643" s="86">
        <v>44561</v>
      </c>
    </row>
    <row r="644" spans="1:19" s="113" customFormat="1" ht="14.45" hidden="1" x14ac:dyDescent="0.3">
      <c r="A644" s="25">
        <v>403</v>
      </c>
      <c r="B644" s="40" t="s">
        <v>638</v>
      </c>
      <c r="C644" s="84">
        <v>1970</v>
      </c>
      <c r="D644" s="40"/>
      <c r="E644" s="40" t="s">
        <v>277</v>
      </c>
      <c r="F644" s="40" t="s">
        <v>978</v>
      </c>
      <c r="G644" s="84">
        <v>5</v>
      </c>
      <c r="H644" s="84">
        <v>4</v>
      </c>
      <c r="I644" s="85">
        <v>3774.7</v>
      </c>
      <c r="J644" s="85">
        <v>3489.5</v>
      </c>
      <c r="K644" s="40">
        <v>206</v>
      </c>
      <c r="L644" s="85">
        <v>2140572.4</v>
      </c>
      <c r="M644" s="85">
        <v>0</v>
      </c>
      <c r="N644" s="85">
        <v>0</v>
      </c>
      <c r="O644" s="85">
        <v>0</v>
      </c>
      <c r="P644" s="58">
        <f t="shared" si="90"/>
        <v>2140572.4</v>
      </c>
      <c r="Q644" s="58">
        <f>L644/J644</f>
        <v>613.43241152027508</v>
      </c>
      <c r="R644" s="92">
        <v>16342.37</v>
      </c>
      <c r="S644" s="86">
        <v>44561</v>
      </c>
    </row>
    <row r="645" spans="1:19" s="113" customFormat="1" ht="14.45" hidden="1" x14ac:dyDescent="0.3">
      <c r="A645" s="25">
        <v>404</v>
      </c>
      <c r="B645" s="40" t="s">
        <v>639</v>
      </c>
      <c r="C645" s="84">
        <v>1972</v>
      </c>
      <c r="D645" s="40"/>
      <c r="E645" s="40" t="s">
        <v>277</v>
      </c>
      <c r="F645" s="40" t="s">
        <v>978</v>
      </c>
      <c r="G645" s="84">
        <v>5</v>
      </c>
      <c r="H645" s="84">
        <v>6</v>
      </c>
      <c r="I645" s="85">
        <v>4400.6000000000004</v>
      </c>
      <c r="J645" s="85">
        <v>3970.5</v>
      </c>
      <c r="K645" s="40">
        <v>239</v>
      </c>
      <c r="L645" s="85">
        <v>2435633.39</v>
      </c>
      <c r="M645" s="85">
        <v>0</v>
      </c>
      <c r="N645" s="85">
        <v>0</v>
      </c>
      <c r="O645" s="85">
        <v>0</v>
      </c>
      <c r="P645" s="58">
        <f t="shared" si="90"/>
        <v>2435633.39</v>
      </c>
      <c r="Q645" s="58">
        <f>L645/J645</f>
        <v>613.4324115350712</v>
      </c>
      <c r="R645" s="92">
        <v>16342.37</v>
      </c>
      <c r="S645" s="86">
        <v>44561</v>
      </c>
    </row>
    <row r="646" spans="1:19" s="113" customFormat="1" ht="14.45" hidden="1" x14ac:dyDescent="0.3">
      <c r="A646" s="25">
        <v>405</v>
      </c>
      <c r="B646" s="40" t="s">
        <v>1275</v>
      </c>
      <c r="C646" s="93">
        <v>1977</v>
      </c>
      <c r="D646" s="90"/>
      <c r="E646" s="90" t="s">
        <v>277</v>
      </c>
      <c r="F646" s="90" t="s">
        <v>288</v>
      </c>
      <c r="G646" s="93">
        <v>9</v>
      </c>
      <c r="H646" s="93">
        <v>1</v>
      </c>
      <c r="I646" s="92">
        <v>2277.4</v>
      </c>
      <c r="J646" s="92">
        <v>1823.1</v>
      </c>
      <c r="K646" s="90">
        <v>36</v>
      </c>
      <c r="L646" s="92">
        <v>2129691.13</v>
      </c>
      <c r="M646" s="92">
        <v>0</v>
      </c>
      <c r="N646" s="92">
        <v>0</v>
      </c>
      <c r="O646" s="92">
        <v>0</v>
      </c>
      <c r="P646" s="58">
        <f t="shared" si="90"/>
        <v>2129691.13</v>
      </c>
      <c r="Q646" s="95">
        <v>1814.1587186660083</v>
      </c>
      <c r="R646" s="85">
        <v>17657.14</v>
      </c>
      <c r="S646" s="86">
        <v>44561</v>
      </c>
    </row>
    <row r="647" spans="1:19" s="113" customFormat="1" ht="15" hidden="1" customHeight="1" x14ac:dyDescent="0.3">
      <c r="A647" s="25">
        <v>406</v>
      </c>
      <c r="B647" s="40" t="s">
        <v>1098</v>
      </c>
      <c r="C647" s="93">
        <v>1977</v>
      </c>
      <c r="D647" s="90"/>
      <c r="E647" s="90" t="s">
        <v>277</v>
      </c>
      <c r="F647" s="90" t="s">
        <v>978</v>
      </c>
      <c r="G647" s="93">
        <v>5</v>
      </c>
      <c r="H647" s="93">
        <v>4</v>
      </c>
      <c r="I647" s="92">
        <v>4191.8999999999996</v>
      </c>
      <c r="J647" s="92">
        <v>3535.7</v>
      </c>
      <c r="K647" s="90">
        <v>141</v>
      </c>
      <c r="L647" s="92">
        <v>6011878.1399999997</v>
      </c>
      <c r="M647" s="92">
        <v>0</v>
      </c>
      <c r="N647" s="92">
        <v>0</v>
      </c>
      <c r="O647" s="92">
        <v>0</v>
      </c>
      <c r="P647" s="58">
        <f t="shared" si="90"/>
        <v>6011878.1399999997</v>
      </c>
      <c r="Q647" s="95">
        <v>1722.4770568769975</v>
      </c>
      <c r="R647" s="92">
        <v>16342.37</v>
      </c>
      <c r="S647" s="86">
        <v>44561</v>
      </c>
    </row>
    <row r="648" spans="1:19" s="113" customFormat="1" ht="14.45" hidden="1" x14ac:dyDescent="0.3">
      <c r="A648" s="25">
        <v>407</v>
      </c>
      <c r="B648" s="40" t="s">
        <v>643</v>
      </c>
      <c r="C648" s="84">
        <v>1983</v>
      </c>
      <c r="D648" s="40"/>
      <c r="E648" s="40" t="s">
        <v>277</v>
      </c>
      <c r="F648" s="40" t="s">
        <v>288</v>
      </c>
      <c r="G648" s="84">
        <v>9</v>
      </c>
      <c r="H648" s="84">
        <v>3</v>
      </c>
      <c r="I648" s="85">
        <v>6882.9</v>
      </c>
      <c r="J648" s="85">
        <v>5717.7</v>
      </c>
      <c r="K648" s="40">
        <v>315</v>
      </c>
      <c r="L648" s="85">
        <v>12352366.73</v>
      </c>
      <c r="M648" s="85">
        <v>0</v>
      </c>
      <c r="N648" s="85">
        <v>0</v>
      </c>
      <c r="O648" s="85">
        <v>0</v>
      </c>
      <c r="P648" s="58">
        <f t="shared" si="90"/>
        <v>12352366.73</v>
      </c>
      <c r="Q648" s="58">
        <f t="shared" ref="Q648:Q653" si="94">L648/J648</f>
        <v>2160.3733546705844</v>
      </c>
      <c r="R648" s="85">
        <v>17657.14</v>
      </c>
      <c r="S648" s="86">
        <v>44561</v>
      </c>
    </row>
    <row r="649" spans="1:19" s="113" customFormat="1" ht="14.45" hidden="1" x14ac:dyDescent="0.3">
      <c r="A649" s="25">
        <v>408</v>
      </c>
      <c r="B649" s="40" t="s">
        <v>644</v>
      </c>
      <c r="C649" s="84">
        <v>1982</v>
      </c>
      <c r="D649" s="40"/>
      <c r="E649" s="40" t="s">
        <v>277</v>
      </c>
      <c r="F649" s="40" t="s">
        <v>288</v>
      </c>
      <c r="G649" s="84">
        <v>9</v>
      </c>
      <c r="H649" s="84">
        <v>1</v>
      </c>
      <c r="I649" s="85">
        <v>2275.5</v>
      </c>
      <c r="J649" s="85">
        <v>1822.7</v>
      </c>
      <c r="K649" s="40">
        <v>90</v>
      </c>
      <c r="L649" s="85">
        <v>1286382.8400000001</v>
      </c>
      <c r="M649" s="85">
        <v>0</v>
      </c>
      <c r="N649" s="85">
        <v>0</v>
      </c>
      <c r="O649" s="85">
        <v>0</v>
      </c>
      <c r="P649" s="58">
        <f t="shared" si="90"/>
        <v>1286382.8400000001</v>
      </c>
      <c r="Q649" s="58">
        <f t="shared" si="94"/>
        <v>705.75675646019647</v>
      </c>
      <c r="R649" s="85">
        <v>17657.14</v>
      </c>
      <c r="S649" s="86">
        <v>44561</v>
      </c>
    </row>
    <row r="650" spans="1:19" s="113" customFormat="1" ht="14.45" hidden="1" x14ac:dyDescent="0.3">
      <c r="A650" s="25">
        <v>409</v>
      </c>
      <c r="B650" s="40" t="s">
        <v>645</v>
      </c>
      <c r="C650" s="84">
        <v>1976</v>
      </c>
      <c r="D650" s="40"/>
      <c r="E650" s="40" t="s">
        <v>277</v>
      </c>
      <c r="F650" s="40" t="s">
        <v>978</v>
      </c>
      <c r="G650" s="84">
        <v>5</v>
      </c>
      <c r="H650" s="84">
        <v>8</v>
      </c>
      <c r="I650" s="85">
        <v>7752</v>
      </c>
      <c r="J650" s="85">
        <v>6631.9</v>
      </c>
      <c r="K650" s="40">
        <v>320</v>
      </c>
      <c r="L650" s="85">
        <v>19132458.899999999</v>
      </c>
      <c r="M650" s="85">
        <v>0</v>
      </c>
      <c r="N650" s="85">
        <v>0</v>
      </c>
      <c r="O650" s="85">
        <v>0</v>
      </c>
      <c r="P650" s="58">
        <f t="shared" si="90"/>
        <v>19132458.899999999</v>
      </c>
      <c r="Q650" s="58">
        <f t="shared" si="94"/>
        <v>2884.9136597355205</v>
      </c>
      <c r="R650" s="92">
        <v>16342.37</v>
      </c>
      <c r="S650" s="86">
        <v>44561</v>
      </c>
    </row>
    <row r="651" spans="1:19" s="113" customFormat="1" ht="14.45" hidden="1" x14ac:dyDescent="0.3">
      <c r="A651" s="25">
        <v>410</v>
      </c>
      <c r="B651" s="40" t="s">
        <v>696</v>
      </c>
      <c r="C651" s="84">
        <v>1985</v>
      </c>
      <c r="D651" s="40"/>
      <c r="E651" s="40" t="s">
        <v>277</v>
      </c>
      <c r="F651" s="40" t="s">
        <v>978</v>
      </c>
      <c r="G651" s="84">
        <v>9</v>
      </c>
      <c r="H651" s="84">
        <v>1</v>
      </c>
      <c r="I651" s="85">
        <v>5649.2</v>
      </c>
      <c r="J651" s="85">
        <v>3431.8</v>
      </c>
      <c r="K651" s="40">
        <v>238</v>
      </c>
      <c r="L651" s="85">
        <v>407943.21</v>
      </c>
      <c r="M651" s="85">
        <v>0</v>
      </c>
      <c r="N651" s="85">
        <v>0</v>
      </c>
      <c r="O651" s="85">
        <v>0</v>
      </c>
      <c r="P651" s="58">
        <f t="shared" si="90"/>
        <v>407943.21</v>
      </c>
      <c r="Q651" s="58">
        <f t="shared" si="94"/>
        <v>118.8714989218486</v>
      </c>
      <c r="R651" s="85">
        <v>14905.85</v>
      </c>
      <c r="S651" s="86">
        <v>44561</v>
      </c>
    </row>
    <row r="652" spans="1:19" s="113" customFormat="1" ht="14.45" hidden="1" x14ac:dyDescent="0.3">
      <c r="A652" s="25">
        <v>411</v>
      </c>
      <c r="B652" s="40" t="s">
        <v>697</v>
      </c>
      <c r="C652" s="84">
        <v>1983</v>
      </c>
      <c r="D652" s="40"/>
      <c r="E652" s="40" t="s">
        <v>277</v>
      </c>
      <c r="F652" s="40" t="s">
        <v>978</v>
      </c>
      <c r="G652" s="84">
        <v>5</v>
      </c>
      <c r="H652" s="84">
        <v>4</v>
      </c>
      <c r="I652" s="85">
        <v>2976.4</v>
      </c>
      <c r="J652" s="85">
        <v>2607.5</v>
      </c>
      <c r="K652" s="40">
        <v>176</v>
      </c>
      <c r="L652" s="85">
        <v>1274843.26</v>
      </c>
      <c r="M652" s="85">
        <v>0</v>
      </c>
      <c r="N652" s="85">
        <v>0</v>
      </c>
      <c r="O652" s="85">
        <v>0</v>
      </c>
      <c r="P652" s="58">
        <f t="shared" si="90"/>
        <v>1274843.26</v>
      </c>
      <c r="Q652" s="58">
        <f t="shared" si="94"/>
        <v>488.91400191754553</v>
      </c>
      <c r="R652" s="92">
        <v>16342.37</v>
      </c>
      <c r="S652" s="86">
        <v>44561</v>
      </c>
    </row>
    <row r="653" spans="1:19" s="113" customFormat="1" ht="14.45" hidden="1" x14ac:dyDescent="0.3">
      <c r="A653" s="25">
        <v>412</v>
      </c>
      <c r="B653" s="40" t="s">
        <v>698</v>
      </c>
      <c r="C653" s="84">
        <v>1984</v>
      </c>
      <c r="D653" s="40"/>
      <c r="E653" s="40" t="s">
        <v>277</v>
      </c>
      <c r="F653" s="40" t="s">
        <v>978</v>
      </c>
      <c r="G653" s="84">
        <v>5</v>
      </c>
      <c r="H653" s="84">
        <v>4</v>
      </c>
      <c r="I653" s="85">
        <v>2957.1</v>
      </c>
      <c r="J653" s="85">
        <v>2580</v>
      </c>
      <c r="K653" s="40">
        <v>194</v>
      </c>
      <c r="L653" s="85">
        <v>1261398.1200000001</v>
      </c>
      <c r="M653" s="85">
        <v>0</v>
      </c>
      <c r="N653" s="85">
        <v>0</v>
      </c>
      <c r="O653" s="85">
        <v>0</v>
      </c>
      <c r="P653" s="58">
        <f t="shared" si="90"/>
        <v>1261398.1200000001</v>
      </c>
      <c r="Q653" s="58">
        <f t="shared" si="94"/>
        <v>488.91400000000004</v>
      </c>
      <c r="R653" s="92">
        <v>16342.37</v>
      </c>
      <c r="S653" s="86">
        <v>44561</v>
      </c>
    </row>
    <row r="654" spans="1:19" s="113" customFormat="1" ht="14.45" hidden="1" x14ac:dyDescent="0.3">
      <c r="A654" s="25">
        <v>413</v>
      </c>
      <c r="B654" s="90" t="s">
        <v>1186</v>
      </c>
      <c r="C654" s="93">
        <v>1980</v>
      </c>
      <c r="D654" s="90"/>
      <c r="E654" s="90" t="s">
        <v>277</v>
      </c>
      <c r="F654" s="90" t="s">
        <v>288</v>
      </c>
      <c r="G654" s="93">
        <v>9</v>
      </c>
      <c r="H654" s="93">
        <v>1</v>
      </c>
      <c r="I654" s="92">
        <v>5733.2</v>
      </c>
      <c r="J654" s="92">
        <v>3867.6</v>
      </c>
      <c r="K654" s="90">
        <v>283</v>
      </c>
      <c r="L654" s="92">
        <v>9305638.9900000002</v>
      </c>
      <c r="M654" s="85">
        <v>0</v>
      </c>
      <c r="N654" s="92">
        <v>0</v>
      </c>
      <c r="O654" s="92">
        <v>0</v>
      </c>
      <c r="P654" s="58">
        <f t="shared" si="90"/>
        <v>9305638.9900000002</v>
      </c>
      <c r="Q654" s="95">
        <v>5806.0359137449586</v>
      </c>
      <c r="R654" s="85">
        <v>17657.14</v>
      </c>
      <c r="S654" s="86">
        <v>44561</v>
      </c>
    </row>
    <row r="655" spans="1:19" s="113" customFormat="1" ht="14.45" hidden="1" x14ac:dyDescent="0.3">
      <c r="A655" s="25">
        <v>414</v>
      </c>
      <c r="B655" s="90" t="s">
        <v>158</v>
      </c>
      <c r="C655" s="93">
        <v>1977</v>
      </c>
      <c r="D655" s="90"/>
      <c r="E655" s="90" t="s">
        <v>277</v>
      </c>
      <c r="F655" s="90" t="s">
        <v>978</v>
      </c>
      <c r="G655" s="93">
        <v>5</v>
      </c>
      <c r="H655" s="93">
        <v>6</v>
      </c>
      <c r="I655" s="92">
        <v>4695.1000000000004</v>
      </c>
      <c r="J655" s="92">
        <v>4089.5</v>
      </c>
      <c r="K655" s="90">
        <v>183</v>
      </c>
      <c r="L655" s="92">
        <v>1669452.37</v>
      </c>
      <c r="M655" s="85">
        <v>0</v>
      </c>
      <c r="N655" s="92">
        <v>0</v>
      </c>
      <c r="O655" s="92">
        <v>0</v>
      </c>
      <c r="P655" s="58">
        <f t="shared" si="90"/>
        <v>1669452.37</v>
      </c>
      <c r="Q655" s="95">
        <v>4090.6140579532948</v>
      </c>
      <c r="R655" s="92">
        <v>16342.37</v>
      </c>
      <c r="S655" s="86">
        <v>44561</v>
      </c>
    </row>
    <row r="656" spans="1:19" s="113" customFormat="1" ht="14.45" hidden="1" x14ac:dyDescent="0.3">
      <c r="A656" s="25">
        <v>415</v>
      </c>
      <c r="B656" s="40" t="s">
        <v>646</v>
      </c>
      <c r="C656" s="84">
        <v>1973</v>
      </c>
      <c r="D656" s="40"/>
      <c r="E656" s="40" t="s">
        <v>277</v>
      </c>
      <c r="F656" s="40" t="s">
        <v>978</v>
      </c>
      <c r="G656" s="84">
        <v>5</v>
      </c>
      <c r="H656" s="84">
        <v>6</v>
      </c>
      <c r="I656" s="85">
        <v>4469</v>
      </c>
      <c r="J656" s="85">
        <v>3820.3</v>
      </c>
      <c r="K656" s="40">
        <v>221</v>
      </c>
      <c r="L656" s="85">
        <v>1240736.24</v>
      </c>
      <c r="M656" s="85">
        <v>0</v>
      </c>
      <c r="N656" s="85">
        <v>0</v>
      </c>
      <c r="O656" s="85">
        <v>0</v>
      </c>
      <c r="P656" s="58">
        <f t="shared" si="90"/>
        <v>1240736.24</v>
      </c>
      <c r="Q656" s="58">
        <f>L656/J656</f>
        <v>324.77455697196552</v>
      </c>
      <c r="R656" s="92">
        <v>16342.37</v>
      </c>
      <c r="S656" s="86">
        <v>44561</v>
      </c>
    </row>
    <row r="657" spans="1:19" s="113" customFormat="1" ht="14.45" hidden="1" x14ac:dyDescent="0.3">
      <c r="A657" s="25">
        <v>416</v>
      </c>
      <c r="B657" s="40" t="s">
        <v>647</v>
      </c>
      <c r="C657" s="84">
        <v>1984</v>
      </c>
      <c r="D657" s="40"/>
      <c r="E657" s="40" t="s">
        <v>277</v>
      </c>
      <c r="F657" s="40" t="s">
        <v>288</v>
      </c>
      <c r="G657" s="84">
        <v>9</v>
      </c>
      <c r="H657" s="84">
        <v>1</v>
      </c>
      <c r="I657" s="85">
        <v>2385.8000000000002</v>
      </c>
      <c r="J657" s="85">
        <v>1856.2</v>
      </c>
      <c r="K657" s="40">
        <v>92</v>
      </c>
      <c r="L657" s="85">
        <v>4965819.6399999997</v>
      </c>
      <c r="M657" s="85">
        <v>0</v>
      </c>
      <c r="N657" s="85">
        <v>0</v>
      </c>
      <c r="O657" s="85">
        <v>0</v>
      </c>
      <c r="P657" s="58">
        <f t="shared" si="90"/>
        <v>4965819.6399999997</v>
      </c>
      <c r="Q657" s="58">
        <f>L657/J657</f>
        <v>2675.2610925546815</v>
      </c>
      <c r="R657" s="85">
        <v>17657.14</v>
      </c>
      <c r="S657" s="86">
        <v>44561</v>
      </c>
    </row>
    <row r="658" spans="1:19" s="113" customFormat="1" ht="14.45" hidden="1" x14ac:dyDescent="0.3">
      <c r="A658" s="25">
        <v>417</v>
      </c>
      <c r="B658" s="40" t="s">
        <v>699</v>
      </c>
      <c r="C658" s="84">
        <v>1984</v>
      </c>
      <c r="D658" s="40"/>
      <c r="E658" s="40" t="s">
        <v>277</v>
      </c>
      <c r="F658" s="40" t="s">
        <v>978</v>
      </c>
      <c r="G658" s="84">
        <v>5</v>
      </c>
      <c r="H658" s="84">
        <v>6</v>
      </c>
      <c r="I658" s="85">
        <v>5887.8</v>
      </c>
      <c r="J658" s="85">
        <v>5073.2</v>
      </c>
      <c r="K658" s="40">
        <v>214</v>
      </c>
      <c r="L658" s="85">
        <v>2409153.61</v>
      </c>
      <c r="M658" s="85">
        <v>0</v>
      </c>
      <c r="N658" s="85">
        <v>0</v>
      </c>
      <c r="O658" s="85">
        <v>0</v>
      </c>
      <c r="P658" s="58">
        <f t="shared" si="90"/>
        <v>2409153.61</v>
      </c>
      <c r="Q658" s="58">
        <f>L658/J658</f>
        <v>474.87850074903412</v>
      </c>
      <c r="R658" s="92">
        <v>16342.37</v>
      </c>
      <c r="S658" s="86">
        <v>44561</v>
      </c>
    </row>
    <row r="659" spans="1:19" s="113" customFormat="1" ht="14.45" hidden="1" x14ac:dyDescent="0.3">
      <c r="A659" s="25">
        <v>418</v>
      </c>
      <c r="B659" s="40" t="s">
        <v>97</v>
      </c>
      <c r="C659" s="84">
        <v>1975</v>
      </c>
      <c r="D659" s="40"/>
      <c r="E659" s="40" t="s">
        <v>277</v>
      </c>
      <c r="F659" s="40" t="s">
        <v>978</v>
      </c>
      <c r="G659" s="84">
        <v>5</v>
      </c>
      <c r="H659" s="84">
        <v>12</v>
      </c>
      <c r="I659" s="85">
        <v>11416.6</v>
      </c>
      <c r="J659" s="85">
        <v>9733.7000000000007</v>
      </c>
      <c r="K659" s="40">
        <v>423</v>
      </c>
      <c r="L659" s="85">
        <v>923718.4</v>
      </c>
      <c r="M659" s="85">
        <v>0</v>
      </c>
      <c r="N659" s="85">
        <v>0</v>
      </c>
      <c r="O659" s="85">
        <v>0</v>
      </c>
      <c r="P659" s="58">
        <f t="shared" si="90"/>
        <v>923718.4</v>
      </c>
      <c r="Q659" s="58">
        <f>L659/J659</f>
        <v>94.899000380122658</v>
      </c>
      <c r="R659" s="92">
        <v>16342.37</v>
      </c>
      <c r="S659" s="86">
        <v>44561</v>
      </c>
    </row>
    <row r="660" spans="1:19" s="113" customFormat="1" ht="14.45" hidden="1" x14ac:dyDescent="0.3">
      <c r="A660" s="25">
        <v>419</v>
      </c>
      <c r="B660" s="90" t="s">
        <v>649</v>
      </c>
      <c r="C660" s="93">
        <v>1981</v>
      </c>
      <c r="D660" s="90"/>
      <c r="E660" s="90" t="s">
        <v>277</v>
      </c>
      <c r="F660" s="90" t="s">
        <v>288</v>
      </c>
      <c r="G660" s="93">
        <v>9</v>
      </c>
      <c r="H660" s="93">
        <v>1</v>
      </c>
      <c r="I660" s="92">
        <v>2320.6</v>
      </c>
      <c r="J660" s="92">
        <v>1944.7</v>
      </c>
      <c r="K660" s="90">
        <v>98</v>
      </c>
      <c r="L660" s="92">
        <v>2828792.9</v>
      </c>
      <c r="M660" s="85">
        <v>0</v>
      </c>
      <c r="N660" s="85">
        <v>0</v>
      </c>
      <c r="O660" s="92">
        <v>0</v>
      </c>
      <c r="P660" s="58">
        <f t="shared" si="90"/>
        <v>2828792.9</v>
      </c>
      <c r="Q660" s="95">
        <v>1517.392878078881</v>
      </c>
      <c r="R660" s="85">
        <v>17657.14</v>
      </c>
      <c r="S660" s="86">
        <v>44561</v>
      </c>
    </row>
    <row r="661" spans="1:19" s="113" customFormat="1" ht="14.45" hidden="1" x14ac:dyDescent="0.3">
      <c r="A661" s="25">
        <v>420</v>
      </c>
      <c r="B661" s="40" t="s">
        <v>650</v>
      </c>
      <c r="C661" s="84">
        <v>1974</v>
      </c>
      <c r="D661" s="40"/>
      <c r="E661" s="40" t="s">
        <v>277</v>
      </c>
      <c r="F661" s="40" t="s">
        <v>978</v>
      </c>
      <c r="G661" s="84">
        <v>5</v>
      </c>
      <c r="H661" s="84">
        <v>6</v>
      </c>
      <c r="I661" s="85">
        <v>4518.3999999999996</v>
      </c>
      <c r="J661" s="85">
        <v>3899.2</v>
      </c>
      <c r="K661" s="40">
        <v>248</v>
      </c>
      <c r="L661" s="85">
        <v>1266360.95</v>
      </c>
      <c r="M661" s="85">
        <v>0</v>
      </c>
      <c r="N661" s="85">
        <v>0</v>
      </c>
      <c r="O661" s="85">
        <v>0</v>
      </c>
      <c r="P661" s="58">
        <f t="shared" si="90"/>
        <v>1266360.95</v>
      </c>
      <c r="Q661" s="58">
        <f>L661/J661</f>
        <v>324.77455631924499</v>
      </c>
      <c r="R661" s="92">
        <v>16342.37</v>
      </c>
      <c r="S661" s="86">
        <v>44561</v>
      </c>
    </row>
    <row r="662" spans="1:19" s="113" customFormat="1" ht="15" hidden="1" customHeight="1" x14ac:dyDescent="0.3">
      <c r="A662" s="25">
        <v>421</v>
      </c>
      <c r="B662" s="90" t="s">
        <v>1188</v>
      </c>
      <c r="C662" s="98">
        <v>1980</v>
      </c>
      <c r="D662" s="94"/>
      <c r="E662" s="53" t="s">
        <v>277</v>
      </c>
      <c r="F662" s="90" t="s">
        <v>978</v>
      </c>
      <c r="G662" s="94">
        <v>5</v>
      </c>
      <c r="H662" s="94">
        <v>6</v>
      </c>
      <c r="I662" s="100">
        <v>4493.1000000000004</v>
      </c>
      <c r="J662" s="100">
        <v>4051.5</v>
      </c>
      <c r="K662" s="101">
        <v>305</v>
      </c>
      <c r="L662" s="92">
        <v>9677250.8399999999</v>
      </c>
      <c r="M662" s="85">
        <v>0</v>
      </c>
      <c r="N662" s="85">
        <v>0</v>
      </c>
      <c r="O662" s="85">
        <v>0</v>
      </c>
      <c r="P662" s="58">
        <f t="shared" si="90"/>
        <v>9677250.8399999999</v>
      </c>
      <c r="Q662" s="58">
        <v>2388.56</v>
      </c>
      <c r="R662" s="92">
        <v>16342.37</v>
      </c>
      <c r="S662" s="86">
        <v>44561</v>
      </c>
    </row>
    <row r="663" spans="1:19" s="113" customFormat="1" ht="21.75" hidden="1" customHeight="1" x14ac:dyDescent="0.3">
      <c r="A663" s="25">
        <v>422</v>
      </c>
      <c r="B663" s="40" t="s">
        <v>700</v>
      </c>
      <c r="C663" s="84">
        <v>1983</v>
      </c>
      <c r="D663" s="40"/>
      <c r="E663" s="40" t="s">
        <v>982</v>
      </c>
      <c r="F663" s="40" t="s">
        <v>978</v>
      </c>
      <c r="G663" s="84">
        <v>8</v>
      </c>
      <c r="H663" s="84">
        <v>1</v>
      </c>
      <c r="I663" s="85">
        <v>3853.11</v>
      </c>
      <c r="J663" s="85">
        <v>3359.5</v>
      </c>
      <c r="K663" s="40">
        <v>293</v>
      </c>
      <c r="L663" s="85">
        <v>460585.77</v>
      </c>
      <c r="M663" s="85">
        <v>0</v>
      </c>
      <c r="N663" s="85">
        <v>0</v>
      </c>
      <c r="O663" s="85">
        <v>0</v>
      </c>
      <c r="P663" s="58">
        <f t="shared" si="90"/>
        <v>460585.77</v>
      </c>
      <c r="Q663" s="58">
        <f t="shared" ref="Q663:Q668" si="95">L663/J663</f>
        <v>137.09949992558418</v>
      </c>
      <c r="R663" s="85">
        <v>14905.85</v>
      </c>
      <c r="S663" s="86">
        <v>44561</v>
      </c>
    </row>
    <row r="664" spans="1:19" s="113" customFormat="1" ht="14.45" hidden="1" x14ac:dyDescent="0.3">
      <c r="A664" s="25">
        <v>423</v>
      </c>
      <c r="B664" s="40" t="s">
        <v>701</v>
      </c>
      <c r="C664" s="84">
        <v>1984</v>
      </c>
      <c r="D664" s="40"/>
      <c r="E664" s="40" t="s">
        <v>982</v>
      </c>
      <c r="F664" s="40" t="s">
        <v>978</v>
      </c>
      <c r="G664" s="84">
        <v>8</v>
      </c>
      <c r="H664" s="84">
        <v>1</v>
      </c>
      <c r="I664" s="85">
        <v>4837.8999999999996</v>
      </c>
      <c r="J664" s="85">
        <v>4587</v>
      </c>
      <c r="K664" s="40">
        <v>231</v>
      </c>
      <c r="L664" s="85">
        <v>630136.82999999996</v>
      </c>
      <c r="M664" s="85">
        <v>0</v>
      </c>
      <c r="N664" s="85">
        <v>0</v>
      </c>
      <c r="O664" s="85">
        <v>0</v>
      </c>
      <c r="P664" s="58">
        <f t="shared" si="90"/>
        <v>630136.82999999996</v>
      </c>
      <c r="Q664" s="58">
        <f t="shared" si="95"/>
        <v>137.37449967298886</v>
      </c>
      <c r="R664" s="85">
        <v>14905.85</v>
      </c>
      <c r="S664" s="86">
        <v>44561</v>
      </c>
    </row>
    <row r="665" spans="1:19" s="113" customFormat="1" ht="14.45" hidden="1" x14ac:dyDescent="0.3">
      <c r="A665" s="25">
        <v>424</v>
      </c>
      <c r="B665" s="40" t="s">
        <v>213</v>
      </c>
      <c r="C665" s="84">
        <v>1979</v>
      </c>
      <c r="D665" s="40"/>
      <c r="E665" s="40" t="s">
        <v>277</v>
      </c>
      <c r="F665" s="40" t="s">
        <v>978</v>
      </c>
      <c r="G665" s="84">
        <v>5</v>
      </c>
      <c r="H665" s="84">
        <v>4</v>
      </c>
      <c r="I665" s="85">
        <v>3110.3</v>
      </c>
      <c r="J665" s="85">
        <v>2671.3</v>
      </c>
      <c r="K665" s="40">
        <v>170</v>
      </c>
      <c r="L665" s="85">
        <v>1638662</v>
      </c>
      <c r="M665" s="85">
        <v>0</v>
      </c>
      <c r="N665" s="85">
        <v>0</v>
      </c>
      <c r="O665" s="85">
        <v>0</v>
      </c>
      <c r="P665" s="58">
        <f t="shared" si="90"/>
        <v>1638662</v>
      </c>
      <c r="Q665" s="58">
        <f t="shared" si="95"/>
        <v>613.432411185565</v>
      </c>
      <c r="R665" s="92">
        <v>16342.37</v>
      </c>
      <c r="S665" s="86">
        <v>44561</v>
      </c>
    </row>
    <row r="666" spans="1:19" s="113" customFormat="1" ht="14.45" hidden="1" x14ac:dyDescent="0.3">
      <c r="A666" s="25">
        <v>425</v>
      </c>
      <c r="B666" s="90" t="s">
        <v>1093</v>
      </c>
      <c r="C666" s="93">
        <v>1995</v>
      </c>
      <c r="D666" s="90"/>
      <c r="E666" s="90" t="s">
        <v>277</v>
      </c>
      <c r="F666" s="90" t="s">
        <v>978</v>
      </c>
      <c r="G666" s="93">
        <v>10</v>
      </c>
      <c r="H666" s="93">
        <v>2</v>
      </c>
      <c r="I666" s="92">
        <v>5721.2</v>
      </c>
      <c r="J666" s="92">
        <v>4597.3</v>
      </c>
      <c r="K666" s="90">
        <v>239</v>
      </c>
      <c r="L666" s="92">
        <v>5778326.6200000001</v>
      </c>
      <c r="M666" s="85">
        <v>0</v>
      </c>
      <c r="N666" s="85">
        <v>0</v>
      </c>
      <c r="O666" s="85">
        <v>0</v>
      </c>
      <c r="P666" s="58">
        <f t="shared" si="90"/>
        <v>5778326.6200000001</v>
      </c>
      <c r="Q666" s="58">
        <f t="shared" si="95"/>
        <v>1256.895704000174</v>
      </c>
      <c r="R666" s="85">
        <v>14905.85</v>
      </c>
      <c r="S666" s="86">
        <v>44561</v>
      </c>
    </row>
    <row r="667" spans="1:19" s="113" customFormat="1" ht="14.45" hidden="1" x14ac:dyDescent="0.3">
      <c r="A667" s="25">
        <v>426</v>
      </c>
      <c r="B667" s="40" t="s">
        <v>264</v>
      </c>
      <c r="C667" s="84">
        <v>1985</v>
      </c>
      <c r="D667" s="40"/>
      <c r="E667" s="40" t="s">
        <v>277</v>
      </c>
      <c r="F667" s="40" t="s">
        <v>978</v>
      </c>
      <c r="G667" s="84">
        <v>9</v>
      </c>
      <c r="H667" s="84">
        <v>3</v>
      </c>
      <c r="I667" s="85">
        <v>8273.1</v>
      </c>
      <c r="J667" s="85">
        <v>7159</v>
      </c>
      <c r="K667" s="40">
        <v>334</v>
      </c>
      <c r="L667" s="85">
        <v>851001.07</v>
      </c>
      <c r="M667" s="85">
        <v>0</v>
      </c>
      <c r="N667" s="85">
        <v>0</v>
      </c>
      <c r="O667" s="85">
        <v>0</v>
      </c>
      <c r="P667" s="58">
        <f t="shared" si="90"/>
        <v>851001.07</v>
      </c>
      <c r="Q667" s="58">
        <f t="shared" si="95"/>
        <v>118.87150020952646</v>
      </c>
      <c r="R667" s="85">
        <v>14905.85</v>
      </c>
      <c r="S667" s="86">
        <v>44561</v>
      </c>
    </row>
    <row r="668" spans="1:19" s="113" customFormat="1" ht="14.45" hidden="1" x14ac:dyDescent="0.3">
      <c r="A668" s="25">
        <v>427</v>
      </c>
      <c r="B668" s="40" t="s">
        <v>702</v>
      </c>
      <c r="C668" s="84">
        <v>1985</v>
      </c>
      <c r="D668" s="40"/>
      <c r="E668" s="40" t="s">
        <v>277</v>
      </c>
      <c r="F668" s="40" t="s">
        <v>978</v>
      </c>
      <c r="G668" s="84">
        <v>5</v>
      </c>
      <c r="H668" s="84">
        <v>4</v>
      </c>
      <c r="I668" s="85">
        <v>3546.5</v>
      </c>
      <c r="J668" s="85">
        <v>3136.5</v>
      </c>
      <c r="K668" s="40">
        <v>151</v>
      </c>
      <c r="L668" s="85">
        <v>245000</v>
      </c>
      <c r="M668" s="85">
        <v>0</v>
      </c>
      <c r="N668" s="85">
        <v>0</v>
      </c>
      <c r="O668" s="85">
        <v>0</v>
      </c>
      <c r="P668" s="58">
        <f t="shared" si="90"/>
        <v>245000</v>
      </c>
      <c r="Q668" s="58">
        <f t="shared" si="95"/>
        <v>78.112545831340668</v>
      </c>
      <c r="R668" s="92">
        <v>16342.37</v>
      </c>
      <c r="S668" s="86">
        <v>44561</v>
      </c>
    </row>
    <row r="669" spans="1:19" s="113" customFormat="1" ht="14.45" hidden="1" x14ac:dyDescent="0.3">
      <c r="A669" s="25">
        <v>428</v>
      </c>
      <c r="B669" s="90" t="s">
        <v>1192</v>
      </c>
      <c r="C669" s="93">
        <v>1979</v>
      </c>
      <c r="D669" s="90"/>
      <c r="E669" s="90" t="s">
        <v>277</v>
      </c>
      <c r="F669" s="90" t="s">
        <v>288</v>
      </c>
      <c r="G669" s="93">
        <v>9</v>
      </c>
      <c r="H669" s="93">
        <v>1</v>
      </c>
      <c r="I669" s="92">
        <v>3276.9</v>
      </c>
      <c r="J669" s="92">
        <v>2943.8</v>
      </c>
      <c r="K669" s="90">
        <v>117</v>
      </c>
      <c r="L669" s="92">
        <v>3699606.66</v>
      </c>
      <c r="M669" s="85">
        <v>0</v>
      </c>
      <c r="N669" s="92">
        <v>0</v>
      </c>
      <c r="O669" s="92">
        <v>0</v>
      </c>
      <c r="P669" s="58">
        <f t="shared" si="90"/>
        <v>3699606.66</v>
      </c>
      <c r="Q669" s="95">
        <v>3399.8697296011956</v>
      </c>
      <c r="R669" s="85">
        <v>17657.14</v>
      </c>
      <c r="S669" s="86">
        <v>44561</v>
      </c>
    </row>
    <row r="670" spans="1:19" s="113" customFormat="1" ht="14.45" hidden="1" x14ac:dyDescent="0.3">
      <c r="A670" s="25">
        <v>429</v>
      </c>
      <c r="B670" s="40" t="s">
        <v>215</v>
      </c>
      <c r="C670" s="84">
        <v>1980</v>
      </c>
      <c r="D670" s="40"/>
      <c r="E670" s="40" t="s">
        <v>277</v>
      </c>
      <c r="F670" s="40" t="s">
        <v>978</v>
      </c>
      <c r="G670" s="84">
        <v>5</v>
      </c>
      <c r="H670" s="84">
        <v>10</v>
      </c>
      <c r="I670" s="85">
        <v>9365.1</v>
      </c>
      <c r="J670" s="85">
        <v>8279.7000000000007</v>
      </c>
      <c r="K670" s="40">
        <v>349</v>
      </c>
      <c r="L670" s="85">
        <v>785735.25</v>
      </c>
      <c r="M670" s="85">
        <v>0</v>
      </c>
      <c r="N670" s="85">
        <v>0</v>
      </c>
      <c r="O670" s="85">
        <v>0</v>
      </c>
      <c r="P670" s="58">
        <f t="shared" si="90"/>
        <v>785735.25</v>
      </c>
      <c r="Q670" s="58">
        <f>L670/J670</f>
        <v>94.898999963766798</v>
      </c>
      <c r="R670" s="92">
        <v>16342.37</v>
      </c>
      <c r="S670" s="86">
        <v>44561</v>
      </c>
    </row>
    <row r="671" spans="1:19" s="113" customFormat="1" ht="14.45" hidden="1" x14ac:dyDescent="0.3">
      <c r="A671" s="25">
        <v>430</v>
      </c>
      <c r="B671" s="40" t="s">
        <v>1193</v>
      </c>
      <c r="C671" s="93">
        <v>1980</v>
      </c>
      <c r="D671" s="90"/>
      <c r="E671" s="90" t="s">
        <v>277</v>
      </c>
      <c r="F671" s="90" t="s">
        <v>978</v>
      </c>
      <c r="G671" s="93">
        <v>5</v>
      </c>
      <c r="H671" s="93">
        <v>6</v>
      </c>
      <c r="I671" s="92">
        <v>5706.9</v>
      </c>
      <c r="J671" s="92">
        <v>5050.3999999999996</v>
      </c>
      <c r="K671" s="90">
        <v>234</v>
      </c>
      <c r="L671" s="92">
        <v>6975461.5</v>
      </c>
      <c r="M671" s="85">
        <v>0</v>
      </c>
      <c r="N671" s="92">
        <v>0</v>
      </c>
      <c r="O671" s="92">
        <v>0</v>
      </c>
      <c r="P671" s="58">
        <f t="shared" si="90"/>
        <v>6975461.5</v>
      </c>
      <c r="Q671" s="95">
        <v>2187.3456538095993</v>
      </c>
      <c r="R671" s="92">
        <v>16342.37</v>
      </c>
      <c r="S671" s="86">
        <v>44561</v>
      </c>
    </row>
    <row r="672" spans="1:19" s="113" customFormat="1" ht="14.45" hidden="1" x14ac:dyDescent="0.3">
      <c r="A672" s="25">
        <v>431</v>
      </c>
      <c r="B672" s="40" t="s">
        <v>703</v>
      </c>
      <c r="C672" s="84">
        <v>1980</v>
      </c>
      <c r="D672" s="40"/>
      <c r="E672" s="40" t="s">
        <v>277</v>
      </c>
      <c r="F672" s="40" t="s">
        <v>978</v>
      </c>
      <c r="G672" s="84">
        <v>5</v>
      </c>
      <c r="H672" s="84">
        <v>4</v>
      </c>
      <c r="I672" s="85">
        <v>3964</v>
      </c>
      <c r="J672" s="85">
        <v>3538.4</v>
      </c>
      <c r="K672" s="40">
        <v>148</v>
      </c>
      <c r="L672" s="85">
        <v>335790.62</v>
      </c>
      <c r="M672" s="85">
        <v>0</v>
      </c>
      <c r="N672" s="85">
        <v>0</v>
      </c>
      <c r="O672" s="85">
        <v>0</v>
      </c>
      <c r="P672" s="58">
        <f t="shared" si="90"/>
        <v>335790.62</v>
      </c>
      <c r="Q672" s="58">
        <f t="shared" ref="Q672:Q684" si="96">L672/J672</f>
        <v>94.898999547818221</v>
      </c>
      <c r="R672" s="92">
        <v>16342.37</v>
      </c>
      <c r="S672" s="86">
        <v>44561</v>
      </c>
    </row>
    <row r="673" spans="1:19" s="113" customFormat="1" ht="14.45" hidden="1" x14ac:dyDescent="0.3">
      <c r="A673" s="25">
        <v>432</v>
      </c>
      <c r="B673" s="40" t="s">
        <v>704</v>
      </c>
      <c r="C673" s="84">
        <v>1985</v>
      </c>
      <c r="D673" s="40"/>
      <c r="E673" s="40" t="s">
        <v>277</v>
      </c>
      <c r="F673" s="40" t="s">
        <v>978</v>
      </c>
      <c r="G673" s="84">
        <v>5</v>
      </c>
      <c r="H673" s="84">
        <v>4</v>
      </c>
      <c r="I673" s="85">
        <v>2970.3</v>
      </c>
      <c r="J673" s="85">
        <v>2682.5</v>
      </c>
      <c r="K673" s="40">
        <v>160</v>
      </c>
      <c r="L673" s="85">
        <v>236009.03</v>
      </c>
      <c r="M673" s="85">
        <v>0</v>
      </c>
      <c r="N673" s="85">
        <v>0</v>
      </c>
      <c r="O673" s="85">
        <v>0</v>
      </c>
      <c r="P673" s="58">
        <f t="shared" si="90"/>
        <v>236009.03</v>
      </c>
      <c r="Q673" s="58">
        <f t="shared" si="96"/>
        <v>87.980999068033555</v>
      </c>
      <c r="R673" s="92">
        <v>16342.37</v>
      </c>
      <c r="S673" s="86">
        <v>44561</v>
      </c>
    </row>
    <row r="674" spans="1:19" s="113" customFormat="1" ht="14.45" hidden="1" x14ac:dyDescent="0.3">
      <c r="A674" s="25">
        <v>433</v>
      </c>
      <c r="B674" s="40" t="s">
        <v>705</v>
      </c>
      <c r="C674" s="84">
        <v>1984</v>
      </c>
      <c r="D674" s="40"/>
      <c r="E674" s="40" t="s">
        <v>277</v>
      </c>
      <c r="F674" s="40" t="s">
        <v>978</v>
      </c>
      <c r="G674" s="84">
        <v>5</v>
      </c>
      <c r="H674" s="84">
        <v>4</v>
      </c>
      <c r="I674" s="85">
        <v>3755.9</v>
      </c>
      <c r="J674" s="85">
        <v>3221.61</v>
      </c>
      <c r="K674" s="40">
        <v>166</v>
      </c>
      <c r="L674" s="85">
        <v>672436.99</v>
      </c>
      <c r="M674" s="85">
        <v>0</v>
      </c>
      <c r="N674" s="85">
        <v>0</v>
      </c>
      <c r="O674" s="85">
        <v>0</v>
      </c>
      <c r="P674" s="58">
        <f t="shared" si="90"/>
        <v>672436.99</v>
      </c>
      <c r="Q674" s="58">
        <f t="shared" si="96"/>
        <v>208.7269998541102</v>
      </c>
      <c r="R674" s="92">
        <v>16342.37</v>
      </c>
      <c r="S674" s="86">
        <v>44561</v>
      </c>
    </row>
    <row r="675" spans="1:19" s="113" customFormat="1" ht="14.45" hidden="1" x14ac:dyDescent="0.3">
      <c r="A675" s="25">
        <v>434</v>
      </c>
      <c r="B675" s="40" t="s">
        <v>655</v>
      </c>
      <c r="C675" s="84">
        <v>1978</v>
      </c>
      <c r="D675" s="40"/>
      <c r="E675" s="40" t="s">
        <v>277</v>
      </c>
      <c r="F675" s="40" t="s">
        <v>978</v>
      </c>
      <c r="G675" s="84">
        <v>5</v>
      </c>
      <c r="H675" s="84">
        <v>6</v>
      </c>
      <c r="I675" s="85">
        <v>4506.8</v>
      </c>
      <c r="J675" s="85">
        <v>4087.7</v>
      </c>
      <c r="K675" s="40">
        <v>229</v>
      </c>
      <c r="L675" s="85">
        <v>7924402.0300000003</v>
      </c>
      <c r="M675" s="85">
        <v>0</v>
      </c>
      <c r="N675" s="85">
        <v>0</v>
      </c>
      <c r="O675" s="85">
        <v>0</v>
      </c>
      <c r="P675" s="58">
        <f t="shared" si="90"/>
        <v>7924402.0300000003</v>
      </c>
      <c r="Q675" s="58">
        <f t="shared" si="96"/>
        <v>1938.5967732465692</v>
      </c>
      <c r="R675" s="92">
        <v>16342.37</v>
      </c>
      <c r="S675" s="86">
        <v>44561</v>
      </c>
    </row>
    <row r="676" spans="1:19" s="113" customFormat="1" ht="14.45" hidden="1" x14ac:dyDescent="0.3">
      <c r="A676" s="25">
        <v>435</v>
      </c>
      <c r="B676" s="40" t="s">
        <v>656</v>
      </c>
      <c r="C676" s="84">
        <v>1978</v>
      </c>
      <c r="D676" s="40"/>
      <c r="E676" s="40" t="s">
        <v>277</v>
      </c>
      <c r="F676" s="40" t="s">
        <v>978</v>
      </c>
      <c r="G676" s="84">
        <v>5</v>
      </c>
      <c r="H676" s="84">
        <v>6</v>
      </c>
      <c r="I676" s="85">
        <v>4482.6000000000004</v>
      </c>
      <c r="J676" s="85">
        <v>4075.4</v>
      </c>
      <c r="K676" s="40">
        <v>258</v>
      </c>
      <c r="L676" s="85">
        <v>7900557.2800000003</v>
      </c>
      <c r="M676" s="85">
        <v>0</v>
      </c>
      <c r="N676" s="85">
        <v>0</v>
      </c>
      <c r="O676" s="85">
        <v>0</v>
      </c>
      <c r="P676" s="58">
        <f t="shared" si="90"/>
        <v>7900557.2800000003</v>
      </c>
      <c r="Q676" s="58">
        <f t="shared" si="96"/>
        <v>1938.5967708691171</v>
      </c>
      <c r="R676" s="92">
        <v>16342.37</v>
      </c>
      <c r="S676" s="86">
        <v>44561</v>
      </c>
    </row>
    <row r="677" spans="1:19" s="113" customFormat="1" ht="14.45" hidden="1" x14ac:dyDescent="0.3">
      <c r="A677" s="25">
        <v>436</v>
      </c>
      <c r="B677" s="40" t="s">
        <v>657</v>
      </c>
      <c r="C677" s="84">
        <v>1978</v>
      </c>
      <c r="D677" s="40"/>
      <c r="E677" s="40" t="s">
        <v>277</v>
      </c>
      <c r="F677" s="40" t="s">
        <v>978</v>
      </c>
      <c r="G677" s="84">
        <v>5</v>
      </c>
      <c r="H677" s="84">
        <v>6</v>
      </c>
      <c r="I677" s="85">
        <v>5767.4</v>
      </c>
      <c r="J677" s="85">
        <v>5104.8999999999996</v>
      </c>
      <c r="K677" s="40">
        <v>199</v>
      </c>
      <c r="L677" s="85">
        <v>9896342.6600000001</v>
      </c>
      <c r="M677" s="85">
        <v>0</v>
      </c>
      <c r="N677" s="85">
        <v>0</v>
      </c>
      <c r="O677" s="85">
        <v>0</v>
      </c>
      <c r="P677" s="58">
        <f t="shared" si="90"/>
        <v>9896342.6600000001</v>
      </c>
      <c r="Q677" s="58">
        <f t="shared" si="96"/>
        <v>1938.5967717291232</v>
      </c>
      <c r="R677" s="92">
        <v>16342.37</v>
      </c>
      <c r="S677" s="86">
        <v>44561</v>
      </c>
    </row>
    <row r="678" spans="1:19" s="113" customFormat="1" ht="14.45" hidden="1" x14ac:dyDescent="0.3">
      <c r="A678" s="25">
        <v>437</v>
      </c>
      <c r="B678" s="40" t="s">
        <v>658</v>
      </c>
      <c r="C678" s="84">
        <v>1978</v>
      </c>
      <c r="D678" s="40"/>
      <c r="E678" s="40" t="s">
        <v>277</v>
      </c>
      <c r="F678" s="40" t="s">
        <v>978</v>
      </c>
      <c r="G678" s="84">
        <v>5</v>
      </c>
      <c r="H678" s="84">
        <v>1</v>
      </c>
      <c r="I678" s="85">
        <v>1256.4000000000001</v>
      </c>
      <c r="J678" s="85">
        <v>1090.4000000000001</v>
      </c>
      <c r="K678" s="40">
        <v>61</v>
      </c>
      <c r="L678" s="85">
        <v>2113845.92</v>
      </c>
      <c r="M678" s="85">
        <v>0</v>
      </c>
      <c r="N678" s="85">
        <v>0</v>
      </c>
      <c r="O678" s="85">
        <v>0</v>
      </c>
      <c r="P678" s="58">
        <f t="shared" si="90"/>
        <v>2113845.92</v>
      </c>
      <c r="Q678" s="58">
        <f t="shared" si="96"/>
        <v>1938.5967718268523</v>
      </c>
      <c r="R678" s="92">
        <v>16342.37</v>
      </c>
      <c r="S678" s="86">
        <v>44561</v>
      </c>
    </row>
    <row r="679" spans="1:19" s="113" customFormat="1" ht="14.45" hidden="1" x14ac:dyDescent="0.3">
      <c r="A679" s="25">
        <v>438</v>
      </c>
      <c r="B679" s="40" t="s">
        <v>659</v>
      </c>
      <c r="C679" s="84">
        <v>1978</v>
      </c>
      <c r="D679" s="40"/>
      <c r="E679" s="40" t="s">
        <v>277</v>
      </c>
      <c r="F679" s="40" t="s">
        <v>978</v>
      </c>
      <c r="G679" s="84">
        <v>5</v>
      </c>
      <c r="H679" s="84">
        <v>6</v>
      </c>
      <c r="I679" s="85">
        <v>5731.4</v>
      </c>
      <c r="J679" s="85">
        <v>5093.6000000000004</v>
      </c>
      <c r="K679" s="40">
        <v>213</v>
      </c>
      <c r="L679" s="85">
        <v>9874436.5199999996</v>
      </c>
      <c r="M679" s="85">
        <v>0</v>
      </c>
      <c r="N679" s="85">
        <v>0</v>
      </c>
      <c r="O679" s="85">
        <v>0</v>
      </c>
      <c r="P679" s="58">
        <f t="shared" si="90"/>
        <v>9874436.5199999996</v>
      </c>
      <c r="Q679" s="58">
        <f t="shared" si="96"/>
        <v>1938.5967724202919</v>
      </c>
      <c r="R679" s="92">
        <v>16342.37</v>
      </c>
      <c r="S679" s="86">
        <v>44561</v>
      </c>
    </row>
    <row r="680" spans="1:19" s="113" customFormat="1" ht="14.45" hidden="1" x14ac:dyDescent="0.3">
      <c r="A680" s="25">
        <v>439</v>
      </c>
      <c r="B680" s="40" t="s">
        <v>216</v>
      </c>
      <c r="C680" s="84">
        <v>1978</v>
      </c>
      <c r="D680" s="40"/>
      <c r="E680" s="40" t="s">
        <v>277</v>
      </c>
      <c r="F680" s="40" t="s">
        <v>978</v>
      </c>
      <c r="G680" s="84">
        <v>5</v>
      </c>
      <c r="H680" s="84">
        <v>6</v>
      </c>
      <c r="I680" s="85">
        <v>5710.4</v>
      </c>
      <c r="J680" s="85">
        <v>5058.8</v>
      </c>
      <c r="K680" s="40">
        <v>210</v>
      </c>
      <c r="L680" s="85">
        <v>9806973.3499999996</v>
      </c>
      <c r="M680" s="85">
        <v>0</v>
      </c>
      <c r="N680" s="85">
        <v>0</v>
      </c>
      <c r="O680" s="85">
        <v>0</v>
      </c>
      <c r="P680" s="58">
        <f t="shared" ref="P680:P743" si="97">ROUND(L680-N680-O680,2)</f>
        <v>9806973.3499999996</v>
      </c>
      <c r="Q680" s="58">
        <f t="shared" si="96"/>
        <v>1938.5967719617299</v>
      </c>
      <c r="R680" s="92">
        <v>16342.37</v>
      </c>
      <c r="S680" s="86">
        <v>44561</v>
      </c>
    </row>
    <row r="681" spans="1:19" s="113" customFormat="1" ht="14.45" hidden="1" x14ac:dyDescent="0.3">
      <c r="A681" s="25">
        <v>440</v>
      </c>
      <c r="B681" s="40" t="s">
        <v>217</v>
      </c>
      <c r="C681" s="84">
        <v>1978</v>
      </c>
      <c r="D681" s="40"/>
      <c r="E681" s="40" t="s">
        <v>277</v>
      </c>
      <c r="F681" s="40" t="s">
        <v>978</v>
      </c>
      <c r="G681" s="84">
        <v>5</v>
      </c>
      <c r="H681" s="84">
        <v>1</v>
      </c>
      <c r="I681" s="85">
        <v>1231.5999999999999</v>
      </c>
      <c r="J681" s="85">
        <v>1083.5</v>
      </c>
      <c r="K681" s="40">
        <v>54</v>
      </c>
      <c r="L681" s="85">
        <v>2100469.6</v>
      </c>
      <c r="M681" s="85">
        <v>0</v>
      </c>
      <c r="N681" s="85">
        <f>ROUND(L681*0.1,2)</f>
        <v>210046.96</v>
      </c>
      <c r="O681" s="85">
        <v>0</v>
      </c>
      <c r="P681" s="58">
        <f t="shared" si="97"/>
        <v>1890422.64</v>
      </c>
      <c r="Q681" s="58">
        <f t="shared" si="96"/>
        <v>1938.5967697277342</v>
      </c>
      <c r="R681" s="92">
        <v>16342.37</v>
      </c>
      <c r="S681" s="86">
        <v>44561</v>
      </c>
    </row>
    <row r="682" spans="1:19" s="113" customFormat="1" ht="14.45" hidden="1" x14ac:dyDescent="0.3">
      <c r="A682" s="25">
        <v>441</v>
      </c>
      <c r="B682" s="40" t="s">
        <v>706</v>
      </c>
      <c r="C682" s="84">
        <v>1982</v>
      </c>
      <c r="D682" s="40"/>
      <c r="E682" s="40" t="s">
        <v>277</v>
      </c>
      <c r="F682" s="40" t="s">
        <v>978</v>
      </c>
      <c r="G682" s="84">
        <v>5</v>
      </c>
      <c r="H682" s="84">
        <v>8</v>
      </c>
      <c r="I682" s="85">
        <v>9042.4</v>
      </c>
      <c r="J682" s="85">
        <v>6776.8</v>
      </c>
      <c r="K682" s="40">
        <v>263</v>
      </c>
      <c r="L682" s="85">
        <v>799730.17</v>
      </c>
      <c r="M682" s="85">
        <v>0</v>
      </c>
      <c r="N682" s="85">
        <v>0</v>
      </c>
      <c r="O682" s="85">
        <v>0</v>
      </c>
      <c r="P682" s="58">
        <f t="shared" si="97"/>
        <v>799730.17</v>
      </c>
      <c r="Q682" s="58">
        <f t="shared" si="96"/>
        <v>118.01000029512454</v>
      </c>
      <c r="R682" s="92">
        <v>16342.37</v>
      </c>
      <c r="S682" s="86">
        <v>44561</v>
      </c>
    </row>
    <row r="683" spans="1:19" s="113" customFormat="1" ht="14.45" hidden="1" x14ac:dyDescent="0.3">
      <c r="A683" s="25">
        <v>442</v>
      </c>
      <c r="B683" s="40" t="s">
        <v>707</v>
      </c>
      <c r="C683" s="84">
        <v>1985</v>
      </c>
      <c r="D683" s="40"/>
      <c r="E683" s="40" t="s">
        <v>277</v>
      </c>
      <c r="F683" s="40" t="s">
        <v>288</v>
      </c>
      <c r="G683" s="84">
        <v>5</v>
      </c>
      <c r="H683" s="84">
        <v>4</v>
      </c>
      <c r="I683" s="85">
        <v>5934.8</v>
      </c>
      <c r="J683" s="85">
        <v>5253.38</v>
      </c>
      <c r="K683" s="40">
        <v>340</v>
      </c>
      <c r="L683" s="85">
        <v>501905.3</v>
      </c>
      <c r="M683" s="85">
        <v>0</v>
      </c>
      <c r="N683" s="85">
        <v>0</v>
      </c>
      <c r="O683" s="85">
        <v>0</v>
      </c>
      <c r="P683" s="58">
        <f t="shared" si="97"/>
        <v>501905.3</v>
      </c>
      <c r="Q683" s="58">
        <f t="shared" si="96"/>
        <v>95.539500283626921</v>
      </c>
      <c r="R683" s="85">
        <v>19673.62</v>
      </c>
      <c r="S683" s="86">
        <v>44561</v>
      </c>
    </row>
    <row r="684" spans="1:19" s="113" customFormat="1" ht="14.45" hidden="1" x14ac:dyDescent="0.3">
      <c r="A684" s="25">
        <v>443</v>
      </c>
      <c r="B684" s="40" t="s">
        <v>708</v>
      </c>
      <c r="C684" s="84">
        <v>1985</v>
      </c>
      <c r="D684" s="40"/>
      <c r="E684" s="40" t="s">
        <v>277</v>
      </c>
      <c r="F684" s="40" t="s">
        <v>978</v>
      </c>
      <c r="G684" s="84">
        <v>5</v>
      </c>
      <c r="H684" s="84">
        <v>6</v>
      </c>
      <c r="I684" s="85">
        <v>4427.8999999999996</v>
      </c>
      <c r="J684" s="85">
        <v>4227.8999999999996</v>
      </c>
      <c r="K684" s="40">
        <v>255</v>
      </c>
      <c r="L684" s="85">
        <v>371974.87</v>
      </c>
      <c r="M684" s="85">
        <v>0</v>
      </c>
      <c r="N684" s="85">
        <v>0</v>
      </c>
      <c r="O684" s="85">
        <v>0</v>
      </c>
      <c r="P684" s="58">
        <f t="shared" si="97"/>
        <v>371974.87</v>
      </c>
      <c r="Q684" s="58">
        <f t="shared" si="96"/>
        <v>87.981000023652413</v>
      </c>
      <c r="R684" s="92">
        <v>16342.37</v>
      </c>
      <c r="S684" s="86">
        <v>44561</v>
      </c>
    </row>
    <row r="685" spans="1:19" s="113" customFormat="1" ht="15" hidden="1" customHeight="1" x14ac:dyDescent="0.3">
      <c r="A685" s="25">
        <v>444</v>
      </c>
      <c r="B685" s="90" t="s">
        <v>1196</v>
      </c>
      <c r="C685" s="98">
        <v>1982</v>
      </c>
      <c r="D685" s="94"/>
      <c r="E685" s="53" t="s">
        <v>277</v>
      </c>
      <c r="F685" s="90" t="s">
        <v>978</v>
      </c>
      <c r="G685" s="94">
        <v>5</v>
      </c>
      <c r="H685" s="94">
        <v>7</v>
      </c>
      <c r="I685" s="100">
        <v>6929.7</v>
      </c>
      <c r="J685" s="100">
        <v>6179.9</v>
      </c>
      <c r="K685" s="101">
        <v>289</v>
      </c>
      <c r="L685" s="92">
        <v>17011937.899999999</v>
      </c>
      <c r="M685" s="85">
        <v>0</v>
      </c>
      <c r="N685" s="85">
        <v>0</v>
      </c>
      <c r="O685" s="85">
        <v>0</v>
      </c>
      <c r="P685" s="58">
        <f t="shared" si="97"/>
        <v>17011937.899999999</v>
      </c>
      <c r="Q685" s="58">
        <v>2752.78530396932</v>
      </c>
      <c r="R685" s="92">
        <v>16342.37</v>
      </c>
      <c r="S685" s="86">
        <v>44561</v>
      </c>
    </row>
    <row r="686" spans="1:19" s="113" customFormat="1" ht="15" hidden="1" customHeight="1" x14ac:dyDescent="0.3">
      <c r="A686" s="25">
        <v>445</v>
      </c>
      <c r="B686" s="90" t="s">
        <v>1197</v>
      </c>
      <c r="C686" s="98">
        <v>1977</v>
      </c>
      <c r="D686" s="94"/>
      <c r="E686" s="53" t="s">
        <v>277</v>
      </c>
      <c r="F686" s="90" t="s">
        <v>978</v>
      </c>
      <c r="G686" s="94">
        <v>5</v>
      </c>
      <c r="H686" s="94">
        <v>1</v>
      </c>
      <c r="I686" s="100">
        <v>6404.6</v>
      </c>
      <c r="J686" s="100">
        <v>5251.9</v>
      </c>
      <c r="K686" s="101">
        <v>295</v>
      </c>
      <c r="L686" s="92">
        <v>14457353.4</v>
      </c>
      <c r="M686" s="85">
        <v>0</v>
      </c>
      <c r="N686" s="85">
        <v>0</v>
      </c>
      <c r="O686" s="85">
        <v>0</v>
      </c>
      <c r="P686" s="58">
        <f t="shared" si="97"/>
        <v>14457353.4</v>
      </c>
      <c r="Q686" s="58">
        <v>7340.3387783468843</v>
      </c>
      <c r="R686" s="92">
        <v>16342.37</v>
      </c>
      <c r="S686" s="86">
        <v>44561</v>
      </c>
    </row>
    <row r="687" spans="1:19" s="113" customFormat="1" ht="15" hidden="1" customHeight="1" x14ac:dyDescent="0.3">
      <c r="A687" s="25">
        <v>446</v>
      </c>
      <c r="B687" s="90" t="s">
        <v>1199</v>
      </c>
      <c r="C687" s="98">
        <v>1981</v>
      </c>
      <c r="D687" s="94"/>
      <c r="E687" s="53" t="s">
        <v>277</v>
      </c>
      <c r="F687" s="90" t="s">
        <v>978</v>
      </c>
      <c r="G687" s="94">
        <v>5</v>
      </c>
      <c r="H687" s="94">
        <v>8</v>
      </c>
      <c r="I687" s="100">
        <v>8981.2999999999993</v>
      </c>
      <c r="J687" s="100">
        <v>6771.5</v>
      </c>
      <c r="K687" s="101">
        <v>264</v>
      </c>
      <c r="L687" s="92">
        <v>2609420.17</v>
      </c>
      <c r="M687" s="85">
        <v>0</v>
      </c>
      <c r="N687" s="85">
        <v>0</v>
      </c>
      <c r="O687" s="85">
        <v>0</v>
      </c>
      <c r="P687" s="58">
        <f t="shared" si="97"/>
        <v>2609420.17</v>
      </c>
      <c r="Q687" s="58">
        <v>4959.9571468655395</v>
      </c>
      <c r="R687" s="92">
        <v>16342.37</v>
      </c>
      <c r="S687" s="86">
        <v>44561</v>
      </c>
    </row>
    <row r="688" spans="1:19" s="113" customFormat="1" ht="14.45" hidden="1" x14ac:dyDescent="0.3">
      <c r="A688" s="25">
        <v>447</v>
      </c>
      <c r="B688" s="40" t="s">
        <v>274</v>
      </c>
      <c r="C688" s="84">
        <v>1984</v>
      </c>
      <c r="D688" s="40"/>
      <c r="E688" s="40" t="s">
        <v>277</v>
      </c>
      <c r="F688" s="40" t="s">
        <v>978</v>
      </c>
      <c r="G688" s="84">
        <v>5</v>
      </c>
      <c r="H688" s="84">
        <v>6</v>
      </c>
      <c r="I688" s="85">
        <v>5744</v>
      </c>
      <c r="J688" s="85">
        <v>5091.8999999999996</v>
      </c>
      <c r="K688" s="40">
        <v>169</v>
      </c>
      <c r="L688" s="85">
        <v>1355216.82</v>
      </c>
      <c r="M688" s="85">
        <v>0</v>
      </c>
      <c r="N688" s="85">
        <v>0</v>
      </c>
      <c r="O688" s="85">
        <v>0</v>
      </c>
      <c r="P688" s="58">
        <f t="shared" si="97"/>
        <v>1355216.82</v>
      </c>
      <c r="Q688" s="58">
        <f t="shared" ref="Q688:Q699" si="98">L688/J688</f>
        <v>266.15149944028752</v>
      </c>
      <c r="R688" s="92">
        <v>16342.37</v>
      </c>
      <c r="S688" s="86">
        <v>44561</v>
      </c>
    </row>
    <row r="689" spans="1:19" s="113" customFormat="1" ht="14.45" hidden="1" x14ac:dyDescent="0.3">
      <c r="A689" s="25">
        <v>448</v>
      </c>
      <c r="B689" s="40" t="s">
        <v>709</v>
      </c>
      <c r="C689" s="84">
        <v>1985</v>
      </c>
      <c r="D689" s="40"/>
      <c r="E689" s="40" t="s">
        <v>277</v>
      </c>
      <c r="F689" s="40" t="s">
        <v>978</v>
      </c>
      <c r="G689" s="84">
        <v>9</v>
      </c>
      <c r="H689" s="84">
        <v>1</v>
      </c>
      <c r="I689" s="85">
        <v>6440.8</v>
      </c>
      <c r="J689" s="85">
        <v>4917.7</v>
      </c>
      <c r="K689" s="40">
        <v>263</v>
      </c>
      <c r="L689" s="85">
        <v>584574.38</v>
      </c>
      <c r="M689" s="85">
        <v>0</v>
      </c>
      <c r="N689" s="85">
        <v>0</v>
      </c>
      <c r="O689" s="85">
        <v>0</v>
      </c>
      <c r="P689" s="58">
        <f t="shared" si="97"/>
        <v>584574.38</v>
      </c>
      <c r="Q689" s="58">
        <f t="shared" si="98"/>
        <v>118.87150090489457</v>
      </c>
      <c r="R689" s="85">
        <v>14905.85</v>
      </c>
      <c r="S689" s="86">
        <v>44561</v>
      </c>
    </row>
    <row r="690" spans="1:19" s="113" customFormat="1" ht="14.45" hidden="1" x14ac:dyDescent="0.3">
      <c r="A690" s="25">
        <v>449</v>
      </c>
      <c r="B690" s="40" t="s">
        <v>710</v>
      </c>
      <c r="C690" s="84">
        <v>1985</v>
      </c>
      <c r="D690" s="40"/>
      <c r="E690" s="40" t="s">
        <v>277</v>
      </c>
      <c r="F690" s="40" t="s">
        <v>978</v>
      </c>
      <c r="G690" s="84">
        <v>9</v>
      </c>
      <c r="H690" s="84">
        <v>1</v>
      </c>
      <c r="I690" s="85">
        <v>6495.4</v>
      </c>
      <c r="J690" s="85">
        <v>4967.7</v>
      </c>
      <c r="K690" s="40">
        <v>297</v>
      </c>
      <c r="L690" s="85">
        <v>228183.85</v>
      </c>
      <c r="M690" s="85">
        <v>0</v>
      </c>
      <c r="N690" s="85">
        <v>0</v>
      </c>
      <c r="O690" s="85">
        <v>0</v>
      </c>
      <c r="P690" s="58">
        <f t="shared" si="97"/>
        <v>228183.85</v>
      </c>
      <c r="Q690" s="58">
        <f t="shared" si="98"/>
        <v>45.933500412665822</v>
      </c>
      <c r="R690" s="85">
        <v>14905.85</v>
      </c>
      <c r="S690" s="86">
        <v>44561</v>
      </c>
    </row>
    <row r="691" spans="1:19" s="113" customFormat="1" ht="14.45" hidden="1" x14ac:dyDescent="0.3">
      <c r="A691" s="25">
        <v>450</v>
      </c>
      <c r="B691" s="40" t="s">
        <v>218</v>
      </c>
      <c r="C691" s="84">
        <v>1980</v>
      </c>
      <c r="D691" s="40"/>
      <c r="E691" s="40" t="s">
        <v>277</v>
      </c>
      <c r="F691" s="40" t="s">
        <v>978</v>
      </c>
      <c r="G691" s="84">
        <v>5</v>
      </c>
      <c r="H691" s="84">
        <v>6</v>
      </c>
      <c r="I691" s="85">
        <v>4501.8999999999996</v>
      </c>
      <c r="J691" s="85">
        <v>4030</v>
      </c>
      <c r="K691" s="40">
        <v>193</v>
      </c>
      <c r="L691" s="85">
        <v>14098334.66</v>
      </c>
      <c r="M691" s="85">
        <v>0</v>
      </c>
      <c r="N691" s="85">
        <v>0</v>
      </c>
      <c r="O691" s="85">
        <v>0</v>
      </c>
      <c r="P691" s="58">
        <f t="shared" si="97"/>
        <v>14098334.66</v>
      </c>
      <c r="Q691" s="58">
        <f t="shared" si="98"/>
        <v>3498.3460694789082</v>
      </c>
      <c r="R691" s="92">
        <v>16342.37</v>
      </c>
      <c r="S691" s="86">
        <v>44561</v>
      </c>
    </row>
    <row r="692" spans="1:19" s="113" customFormat="1" ht="14.45" hidden="1" x14ac:dyDescent="0.3">
      <c r="A692" s="25">
        <v>451</v>
      </c>
      <c r="B692" s="40" t="s">
        <v>663</v>
      </c>
      <c r="C692" s="84">
        <v>1981</v>
      </c>
      <c r="D692" s="40"/>
      <c r="E692" s="40" t="s">
        <v>277</v>
      </c>
      <c r="F692" s="40" t="s">
        <v>978</v>
      </c>
      <c r="G692" s="84">
        <v>5</v>
      </c>
      <c r="H692" s="84">
        <v>4</v>
      </c>
      <c r="I692" s="85">
        <v>3337.4</v>
      </c>
      <c r="J692" s="85">
        <v>3060.4</v>
      </c>
      <c r="K692" s="40">
        <v>149</v>
      </c>
      <c r="L692" s="85">
        <v>5932881.5599999996</v>
      </c>
      <c r="M692" s="85">
        <v>0</v>
      </c>
      <c r="N692" s="85">
        <v>0</v>
      </c>
      <c r="O692" s="85">
        <v>0</v>
      </c>
      <c r="P692" s="58">
        <f t="shared" si="97"/>
        <v>5932881.5599999996</v>
      </c>
      <c r="Q692" s="58">
        <f t="shared" si="98"/>
        <v>1938.5967716638345</v>
      </c>
      <c r="R692" s="92">
        <v>16342.37</v>
      </c>
      <c r="S692" s="86">
        <v>44561</v>
      </c>
    </row>
    <row r="693" spans="1:19" s="113" customFormat="1" ht="14.45" hidden="1" x14ac:dyDescent="0.3">
      <c r="A693" s="25">
        <v>452</v>
      </c>
      <c r="B693" s="40" t="s">
        <v>711</v>
      </c>
      <c r="C693" s="84">
        <v>1985</v>
      </c>
      <c r="D693" s="40"/>
      <c r="E693" s="40" t="s">
        <v>277</v>
      </c>
      <c r="F693" s="40" t="s">
        <v>288</v>
      </c>
      <c r="G693" s="84">
        <v>9</v>
      </c>
      <c r="H693" s="84">
        <v>1</v>
      </c>
      <c r="I693" s="85">
        <v>7281.3</v>
      </c>
      <c r="J693" s="85">
        <v>4307.2</v>
      </c>
      <c r="K693" s="40">
        <v>343</v>
      </c>
      <c r="L693" s="85">
        <v>622235.34</v>
      </c>
      <c r="M693" s="85">
        <v>0</v>
      </c>
      <c r="N693" s="85">
        <v>0</v>
      </c>
      <c r="O693" s="85">
        <v>0</v>
      </c>
      <c r="P693" s="58">
        <f t="shared" si="97"/>
        <v>622235.34</v>
      </c>
      <c r="Q693" s="58">
        <f t="shared" si="98"/>
        <v>144.4639998142645</v>
      </c>
      <c r="R693" s="85">
        <v>17657.14</v>
      </c>
      <c r="S693" s="86">
        <v>44561</v>
      </c>
    </row>
    <row r="694" spans="1:19" s="113" customFormat="1" ht="14.45" hidden="1" x14ac:dyDescent="0.3">
      <c r="A694" s="25">
        <v>453</v>
      </c>
      <c r="B694" s="40" t="s">
        <v>712</v>
      </c>
      <c r="C694" s="84">
        <v>1986</v>
      </c>
      <c r="D694" s="40"/>
      <c r="E694" s="40" t="s">
        <v>1273</v>
      </c>
      <c r="F694" s="40" t="s">
        <v>288</v>
      </c>
      <c r="G694" s="84">
        <v>9</v>
      </c>
      <c r="H694" s="84">
        <v>1</v>
      </c>
      <c r="I694" s="85">
        <v>7015.6</v>
      </c>
      <c r="J694" s="85">
        <v>4109.3999999999996</v>
      </c>
      <c r="K694" s="40">
        <v>401</v>
      </c>
      <c r="L694" s="85">
        <v>245551.03</v>
      </c>
      <c r="M694" s="85">
        <v>0</v>
      </c>
      <c r="N694" s="85">
        <v>0</v>
      </c>
      <c r="O694" s="85">
        <v>0</v>
      </c>
      <c r="P694" s="58">
        <f t="shared" si="97"/>
        <v>245551.03</v>
      </c>
      <c r="Q694" s="58">
        <f t="shared" si="98"/>
        <v>59.753499294300873</v>
      </c>
      <c r="R694" s="85">
        <v>17657.14</v>
      </c>
      <c r="S694" s="86">
        <v>44561</v>
      </c>
    </row>
    <row r="695" spans="1:19" s="113" customFormat="1" ht="14.45" hidden="1" x14ac:dyDescent="0.3">
      <c r="A695" s="25">
        <v>454</v>
      </c>
      <c r="B695" s="40" t="s">
        <v>270</v>
      </c>
      <c r="C695" s="84">
        <v>1983</v>
      </c>
      <c r="D695" s="40"/>
      <c r="E695" s="40" t="s">
        <v>277</v>
      </c>
      <c r="F695" s="40" t="s">
        <v>978</v>
      </c>
      <c r="G695" s="84">
        <v>8</v>
      </c>
      <c r="H695" s="84">
        <v>1</v>
      </c>
      <c r="I695" s="85">
        <v>5032</v>
      </c>
      <c r="J695" s="85">
        <v>3055.61</v>
      </c>
      <c r="K695" s="40">
        <v>286</v>
      </c>
      <c r="L695" s="85">
        <v>140354.85999999999</v>
      </c>
      <c r="M695" s="85">
        <v>0</v>
      </c>
      <c r="N695" s="85">
        <v>0</v>
      </c>
      <c r="O695" s="85">
        <v>0</v>
      </c>
      <c r="P695" s="58">
        <f t="shared" si="97"/>
        <v>140354.85999999999</v>
      </c>
      <c r="Q695" s="58">
        <f t="shared" si="98"/>
        <v>45.933499366738552</v>
      </c>
      <c r="R695" s="85">
        <v>14905.85</v>
      </c>
      <c r="S695" s="86">
        <v>44561</v>
      </c>
    </row>
    <row r="696" spans="1:19" s="113" customFormat="1" ht="14.45" hidden="1" x14ac:dyDescent="0.3">
      <c r="A696" s="25">
        <v>455</v>
      </c>
      <c r="B696" s="40" t="s">
        <v>664</v>
      </c>
      <c r="C696" s="84">
        <v>1983</v>
      </c>
      <c r="D696" s="40"/>
      <c r="E696" s="40" t="s">
        <v>277</v>
      </c>
      <c r="F696" s="40" t="s">
        <v>978</v>
      </c>
      <c r="G696" s="84">
        <v>5</v>
      </c>
      <c r="H696" s="84">
        <v>13</v>
      </c>
      <c r="I696" s="85">
        <v>13145</v>
      </c>
      <c r="J696" s="85">
        <v>11388.2</v>
      </c>
      <c r="K696" s="40">
        <v>494</v>
      </c>
      <c r="L696" s="85">
        <v>103306532.70999999</v>
      </c>
      <c r="M696" s="85">
        <v>0</v>
      </c>
      <c r="N696" s="85">
        <v>0</v>
      </c>
      <c r="O696" s="85">
        <v>0</v>
      </c>
      <c r="P696" s="58">
        <f t="shared" si="97"/>
        <v>103306532.70999999</v>
      </c>
      <c r="Q696" s="58">
        <f t="shared" si="98"/>
        <v>9071.366213273388</v>
      </c>
      <c r="R696" s="92">
        <v>16342.37</v>
      </c>
      <c r="S696" s="86">
        <v>44561</v>
      </c>
    </row>
    <row r="697" spans="1:19" s="113" customFormat="1" ht="14.45" hidden="1" x14ac:dyDescent="0.3">
      <c r="A697" s="25">
        <v>456</v>
      </c>
      <c r="B697" s="40" t="s">
        <v>665</v>
      </c>
      <c r="C697" s="84">
        <v>1984</v>
      </c>
      <c r="D697" s="40"/>
      <c r="E697" s="40" t="s">
        <v>277</v>
      </c>
      <c r="F697" s="40" t="s">
        <v>978</v>
      </c>
      <c r="G697" s="84">
        <v>5</v>
      </c>
      <c r="H697" s="84">
        <v>6</v>
      </c>
      <c r="I697" s="85">
        <v>6924.6</v>
      </c>
      <c r="J697" s="85">
        <v>5928.6</v>
      </c>
      <c r="K697" s="40">
        <v>219</v>
      </c>
      <c r="L697" s="85">
        <v>36782757.5</v>
      </c>
      <c r="M697" s="85">
        <v>0</v>
      </c>
      <c r="N697" s="85">
        <v>0</v>
      </c>
      <c r="O697" s="85">
        <v>0</v>
      </c>
      <c r="P697" s="58">
        <f t="shared" si="97"/>
        <v>36782757.5</v>
      </c>
      <c r="Q697" s="58">
        <f t="shared" si="98"/>
        <v>6204.2906419728097</v>
      </c>
      <c r="R697" s="92">
        <v>16342.37</v>
      </c>
      <c r="S697" s="86">
        <v>44561</v>
      </c>
    </row>
    <row r="698" spans="1:19" s="113" customFormat="1" ht="14.45" hidden="1" x14ac:dyDescent="0.3">
      <c r="A698" s="25">
        <v>457</v>
      </c>
      <c r="B698" s="40" t="s">
        <v>666</v>
      </c>
      <c r="C698" s="84">
        <v>1983</v>
      </c>
      <c r="D698" s="40"/>
      <c r="E698" s="40" t="s">
        <v>277</v>
      </c>
      <c r="F698" s="40" t="s">
        <v>978</v>
      </c>
      <c r="G698" s="84">
        <v>5</v>
      </c>
      <c r="H698" s="84">
        <v>6</v>
      </c>
      <c r="I698" s="85">
        <v>5804.2</v>
      </c>
      <c r="J698" s="85">
        <v>5035.8999999999996</v>
      </c>
      <c r="K698" s="40">
        <v>222</v>
      </c>
      <c r="L698" s="85">
        <v>47833986.18</v>
      </c>
      <c r="M698" s="85">
        <v>0</v>
      </c>
      <c r="N698" s="85">
        <v>0</v>
      </c>
      <c r="O698" s="85">
        <v>0</v>
      </c>
      <c r="P698" s="58">
        <f t="shared" si="97"/>
        <v>47833986.18</v>
      </c>
      <c r="Q698" s="58">
        <f t="shared" si="98"/>
        <v>9498.597307333348</v>
      </c>
      <c r="R698" s="92">
        <v>16342.37</v>
      </c>
      <c r="S698" s="86">
        <v>44561</v>
      </c>
    </row>
    <row r="699" spans="1:19" s="113" customFormat="1" ht="14.45" hidden="1" x14ac:dyDescent="0.3">
      <c r="A699" s="25">
        <v>458</v>
      </c>
      <c r="B699" s="90" t="s">
        <v>1054</v>
      </c>
      <c r="C699" s="93">
        <v>1978</v>
      </c>
      <c r="D699" s="90"/>
      <c r="E699" s="90" t="s">
        <v>277</v>
      </c>
      <c r="F699" s="90" t="s">
        <v>978</v>
      </c>
      <c r="G699" s="93">
        <v>5</v>
      </c>
      <c r="H699" s="93">
        <v>6</v>
      </c>
      <c r="I699" s="92">
        <v>5911.3</v>
      </c>
      <c r="J699" s="92">
        <v>5080.7</v>
      </c>
      <c r="K699" s="90">
        <v>225</v>
      </c>
      <c r="L699" s="92">
        <v>14657380.82</v>
      </c>
      <c r="M699" s="85">
        <v>0</v>
      </c>
      <c r="N699" s="85">
        <v>0</v>
      </c>
      <c r="O699" s="85">
        <v>0</v>
      </c>
      <c r="P699" s="58">
        <f t="shared" si="97"/>
        <v>14657380.82</v>
      </c>
      <c r="Q699" s="58">
        <f t="shared" si="98"/>
        <v>2884.9136575668708</v>
      </c>
      <c r="R699" s="92">
        <v>16342.37</v>
      </c>
      <c r="S699" s="86">
        <v>44561</v>
      </c>
    </row>
    <row r="700" spans="1:19" s="113" customFormat="1" ht="14.45" hidden="1" x14ac:dyDescent="0.3">
      <c r="A700" s="25">
        <v>459</v>
      </c>
      <c r="B700" s="90" t="s">
        <v>1202</v>
      </c>
      <c r="C700" s="93">
        <v>1982</v>
      </c>
      <c r="D700" s="90"/>
      <c r="E700" s="90" t="s">
        <v>277</v>
      </c>
      <c r="F700" s="90" t="s">
        <v>978</v>
      </c>
      <c r="G700" s="93">
        <v>5</v>
      </c>
      <c r="H700" s="93">
        <v>6</v>
      </c>
      <c r="I700" s="92">
        <v>5855.3</v>
      </c>
      <c r="J700" s="92">
        <v>5094.2</v>
      </c>
      <c r="K700" s="90">
        <v>248</v>
      </c>
      <c r="L700" s="92">
        <v>3564888.51</v>
      </c>
      <c r="M700" s="92">
        <v>0</v>
      </c>
      <c r="N700" s="92">
        <v>0</v>
      </c>
      <c r="O700" s="92">
        <v>0</v>
      </c>
      <c r="P700" s="58">
        <f t="shared" si="97"/>
        <v>3564888.51</v>
      </c>
      <c r="Q700" s="95">
        <v>1594.644332770602</v>
      </c>
      <c r="R700" s="92">
        <v>16342.37</v>
      </c>
      <c r="S700" s="86">
        <v>44561</v>
      </c>
    </row>
    <row r="701" spans="1:19" s="113" customFormat="1" ht="14.45" hidden="1" x14ac:dyDescent="0.3">
      <c r="A701" s="25">
        <v>460</v>
      </c>
      <c r="B701" s="90" t="s">
        <v>101</v>
      </c>
      <c r="C701" s="93">
        <v>1978</v>
      </c>
      <c r="D701" s="90"/>
      <c r="E701" s="90" t="s">
        <v>277</v>
      </c>
      <c r="F701" s="90" t="s">
        <v>978</v>
      </c>
      <c r="G701" s="93">
        <v>5</v>
      </c>
      <c r="H701" s="93">
        <v>6</v>
      </c>
      <c r="I701" s="92">
        <v>4463.5</v>
      </c>
      <c r="J701" s="92">
        <v>3827.2</v>
      </c>
      <c r="K701" s="90">
        <v>258</v>
      </c>
      <c r="L701" s="92">
        <v>7419397.5700000003</v>
      </c>
      <c r="M701" s="92">
        <v>0</v>
      </c>
      <c r="N701" s="92">
        <v>0</v>
      </c>
      <c r="O701" s="92">
        <v>0</v>
      </c>
      <c r="P701" s="58">
        <f t="shared" si="97"/>
        <v>7419397.5700000003</v>
      </c>
      <c r="Q701" s="95">
        <f t="shared" ref="Q701:Q723" si="99">L701/J701</f>
        <v>1938.5967730978261</v>
      </c>
      <c r="R701" s="92">
        <v>16342.37</v>
      </c>
      <c r="S701" s="86">
        <v>44561</v>
      </c>
    </row>
    <row r="702" spans="1:19" s="113" customFormat="1" ht="14.45" hidden="1" x14ac:dyDescent="0.3">
      <c r="A702" s="25">
        <v>461</v>
      </c>
      <c r="B702" s="40" t="s">
        <v>668</v>
      </c>
      <c r="C702" s="40">
        <v>1979</v>
      </c>
      <c r="D702" s="40"/>
      <c r="E702" s="40" t="s">
        <v>277</v>
      </c>
      <c r="F702" s="40" t="s">
        <v>288</v>
      </c>
      <c r="G702" s="84">
        <v>5</v>
      </c>
      <c r="H702" s="84">
        <v>4</v>
      </c>
      <c r="I702" s="85">
        <v>3732</v>
      </c>
      <c r="J702" s="85">
        <v>3348.2</v>
      </c>
      <c r="K702" s="40">
        <v>141</v>
      </c>
      <c r="L702" s="85">
        <v>5004860</v>
      </c>
      <c r="M702" s="85">
        <v>0</v>
      </c>
      <c r="N702" s="85">
        <v>0</v>
      </c>
      <c r="O702" s="85">
        <v>0</v>
      </c>
      <c r="P702" s="58">
        <f t="shared" si="97"/>
        <v>5004860</v>
      </c>
      <c r="Q702" s="58">
        <f t="shared" si="99"/>
        <v>1494.7912311092527</v>
      </c>
      <c r="R702" s="92">
        <v>19673.62</v>
      </c>
      <c r="S702" s="86">
        <v>44561</v>
      </c>
    </row>
    <row r="703" spans="1:19" s="113" customFormat="1" ht="14.45" hidden="1" x14ac:dyDescent="0.3">
      <c r="A703" s="25">
        <v>462</v>
      </c>
      <c r="B703" s="90" t="s">
        <v>102</v>
      </c>
      <c r="C703" s="93">
        <v>1982</v>
      </c>
      <c r="D703" s="90"/>
      <c r="E703" s="90" t="s">
        <v>277</v>
      </c>
      <c r="F703" s="90" t="s">
        <v>978</v>
      </c>
      <c r="G703" s="93">
        <v>5</v>
      </c>
      <c r="H703" s="93">
        <v>6</v>
      </c>
      <c r="I703" s="92">
        <v>5640.2</v>
      </c>
      <c r="J703" s="92">
        <v>5006.2</v>
      </c>
      <c r="K703" s="90">
        <v>222</v>
      </c>
      <c r="L703" s="92">
        <v>39566712.619999997</v>
      </c>
      <c r="M703" s="85">
        <v>0</v>
      </c>
      <c r="N703" s="85">
        <v>0</v>
      </c>
      <c r="O703" s="85">
        <v>0</v>
      </c>
      <c r="P703" s="58">
        <f t="shared" si="97"/>
        <v>39566712.619999997</v>
      </c>
      <c r="Q703" s="58">
        <f t="shared" si="99"/>
        <v>7903.5421317566215</v>
      </c>
      <c r="R703" s="85">
        <v>16342.37</v>
      </c>
      <c r="S703" s="86">
        <v>44561</v>
      </c>
    </row>
    <row r="704" spans="1:19" s="113" customFormat="1" ht="14.45" hidden="1" x14ac:dyDescent="0.3">
      <c r="A704" s="25">
        <v>463</v>
      </c>
      <c r="B704" s="40" t="s">
        <v>713</v>
      </c>
      <c r="C704" s="84">
        <v>1983</v>
      </c>
      <c r="D704" s="40"/>
      <c r="E704" s="40" t="s">
        <v>277</v>
      </c>
      <c r="F704" s="40" t="s">
        <v>978</v>
      </c>
      <c r="G704" s="84">
        <v>5</v>
      </c>
      <c r="H704" s="84">
        <v>8</v>
      </c>
      <c r="I704" s="85">
        <v>7463.49</v>
      </c>
      <c r="J704" s="85">
        <v>5205.8999999999996</v>
      </c>
      <c r="K704" s="40">
        <v>348</v>
      </c>
      <c r="L704" s="85">
        <v>952054.99</v>
      </c>
      <c r="M704" s="85">
        <v>0</v>
      </c>
      <c r="N704" s="85">
        <v>0</v>
      </c>
      <c r="O704" s="85">
        <v>0</v>
      </c>
      <c r="P704" s="58">
        <f t="shared" si="97"/>
        <v>952054.99</v>
      </c>
      <c r="Q704" s="58">
        <f t="shared" si="99"/>
        <v>182.87999961582051</v>
      </c>
      <c r="R704" s="92">
        <v>16342.37</v>
      </c>
      <c r="S704" s="86">
        <v>44561</v>
      </c>
    </row>
    <row r="705" spans="1:19" s="113" customFormat="1" ht="14.45" hidden="1" x14ac:dyDescent="0.3">
      <c r="A705" s="25">
        <v>464</v>
      </c>
      <c r="B705" s="90" t="s">
        <v>714</v>
      </c>
      <c r="C705" s="93">
        <v>1983</v>
      </c>
      <c r="D705" s="90"/>
      <c r="E705" s="40" t="s">
        <v>277</v>
      </c>
      <c r="F705" s="40" t="s">
        <v>978</v>
      </c>
      <c r="G705" s="93">
        <v>5</v>
      </c>
      <c r="H705" s="93">
        <v>7</v>
      </c>
      <c r="I705" s="92">
        <v>10534.9</v>
      </c>
      <c r="J705" s="92">
        <v>6160.9</v>
      </c>
      <c r="K705" s="90">
        <v>264</v>
      </c>
      <c r="L705" s="92">
        <v>1285946.17</v>
      </c>
      <c r="M705" s="85">
        <v>0</v>
      </c>
      <c r="N705" s="85">
        <v>0</v>
      </c>
      <c r="O705" s="85">
        <v>0</v>
      </c>
      <c r="P705" s="58">
        <f t="shared" si="97"/>
        <v>1285946.17</v>
      </c>
      <c r="Q705" s="58">
        <f t="shared" si="99"/>
        <v>208.72699930205002</v>
      </c>
      <c r="R705" s="85">
        <v>16342.37</v>
      </c>
      <c r="S705" s="86">
        <v>44561</v>
      </c>
    </row>
    <row r="706" spans="1:19" s="113" customFormat="1" ht="14.45" hidden="1" x14ac:dyDescent="0.3">
      <c r="A706" s="25">
        <v>465</v>
      </c>
      <c r="B706" s="40" t="s">
        <v>715</v>
      </c>
      <c r="C706" s="84">
        <v>1983</v>
      </c>
      <c r="D706" s="40"/>
      <c r="E706" s="40" t="s">
        <v>277</v>
      </c>
      <c r="F706" s="40" t="s">
        <v>978</v>
      </c>
      <c r="G706" s="84">
        <v>5</v>
      </c>
      <c r="H706" s="84">
        <v>8</v>
      </c>
      <c r="I706" s="85">
        <v>10671.8</v>
      </c>
      <c r="J706" s="85">
        <v>6573.6</v>
      </c>
      <c r="K706" s="40">
        <v>272</v>
      </c>
      <c r="L706" s="85">
        <v>1372087.81</v>
      </c>
      <c r="M706" s="85">
        <v>0</v>
      </c>
      <c r="N706" s="85">
        <v>0</v>
      </c>
      <c r="O706" s="85">
        <v>0</v>
      </c>
      <c r="P706" s="58">
        <f t="shared" si="97"/>
        <v>1372087.81</v>
      </c>
      <c r="Q706" s="58">
        <f t="shared" si="99"/>
        <v>208.72700042594622</v>
      </c>
      <c r="R706" s="92">
        <v>16342.37</v>
      </c>
      <c r="S706" s="86">
        <v>44561</v>
      </c>
    </row>
    <row r="707" spans="1:19" s="113" customFormat="1" ht="14.45" hidden="1" x14ac:dyDescent="0.3">
      <c r="A707" s="25">
        <v>466</v>
      </c>
      <c r="B707" s="40" t="s">
        <v>716</v>
      </c>
      <c r="C707" s="84">
        <v>1985</v>
      </c>
      <c r="D707" s="40"/>
      <c r="E707" s="40" t="s">
        <v>277</v>
      </c>
      <c r="F707" s="40" t="s">
        <v>978</v>
      </c>
      <c r="G707" s="84">
        <v>5</v>
      </c>
      <c r="H707" s="84">
        <v>6</v>
      </c>
      <c r="I707" s="85">
        <v>5744.8</v>
      </c>
      <c r="J707" s="85">
        <v>3998.5</v>
      </c>
      <c r="K707" s="40">
        <v>216</v>
      </c>
      <c r="L707" s="85">
        <v>834594.91</v>
      </c>
      <c r="M707" s="85">
        <v>0</v>
      </c>
      <c r="N707" s="85">
        <v>0</v>
      </c>
      <c r="O707" s="85">
        <v>0</v>
      </c>
      <c r="P707" s="58">
        <f t="shared" si="97"/>
        <v>834594.91</v>
      </c>
      <c r="Q707" s="58">
        <f t="shared" si="99"/>
        <v>208.72700012504691</v>
      </c>
      <c r="R707" s="92">
        <v>16342.37</v>
      </c>
      <c r="S707" s="86">
        <v>44561</v>
      </c>
    </row>
    <row r="708" spans="1:19" s="113" customFormat="1" ht="14.45" hidden="1" x14ac:dyDescent="0.3">
      <c r="A708" s="25">
        <v>467</v>
      </c>
      <c r="B708" s="40" t="s">
        <v>717</v>
      </c>
      <c r="C708" s="84">
        <v>1983</v>
      </c>
      <c r="D708" s="40"/>
      <c r="E708" s="40" t="s">
        <v>277</v>
      </c>
      <c r="F708" s="40" t="s">
        <v>978</v>
      </c>
      <c r="G708" s="84">
        <v>5</v>
      </c>
      <c r="H708" s="84">
        <v>4</v>
      </c>
      <c r="I708" s="85">
        <v>3808</v>
      </c>
      <c r="J708" s="85">
        <v>2657.7</v>
      </c>
      <c r="K708" s="40">
        <v>166</v>
      </c>
      <c r="L708" s="85">
        <v>554733.75</v>
      </c>
      <c r="M708" s="85">
        <v>0</v>
      </c>
      <c r="N708" s="85">
        <v>0</v>
      </c>
      <c r="O708" s="85">
        <v>0</v>
      </c>
      <c r="P708" s="58">
        <f t="shared" si="97"/>
        <v>554733.75</v>
      </c>
      <c r="Q708" s="58">
        <f t="shared" si="99"/>
        <v>208.72700079015692</v>
      </c>
      <c r="R708" s="92">
        <v>16342.37</v>
      </c>
      <c r="S708" s="86">
        <v>44561</v>
      </c>
    </row>
    <row r="709" spans="1:19" s="113" customFormat="1" ht="14.45" hidden="1" x14ac:dyDescent="0.3">
      <c r="A709" s="25">
        <v>468</v>
      </c>
      <c r="B709" s="40" t="s">
        <v>718</v>
      </c>
      <c r="C709" s="84">
        <v>1983</v>
      </c>
      <c r="D709" s="40"/>
      <c r="E709" s="40" t="s">
        <v>277</v>
      </c>
      <c r="F709" s="40" t="s">
        <v>978</v>
      </c>
      <c r="G709" s="84">
        <v>5</v>
      </c>
      <c r="H709" s="84">
        <v>8</v>
      </c>
      <c r="I709" s="85">
        <v>7442</v>
      </c>
      <c r="J709" s="85">
        <v>5192.3999999999996</v>
      </c>
      <c r="K709" s="40">
        <v>332</v>
      </c>
      <c r="L709" s="85">
        <v>1732470.22</v>
      </c>
      <c r="M709" s="85">
        <v>0</v>
      </c>
      <c r="N709" s="85">
        <v>0</v>
      </c>
      <c r="O709" s="85">
        <v>0</v>
      </c>
      <c r="P709" s="58">
        <f t="shared" si="97"/>
        <v>1732470.22</v>
      </c>
      <c r="Q709" s="58">
        <f t="shared" si="99"/>
        <v>333.65499961482169</v>
      </c>
      <c r="R709" s="92">
        <v>16342.37</v>
      </c>
      <c r="S709" s="86">
        <v>44561</v>
      </c>
    </row>
    <row r="710" spans="1:19" s="113" customFormat="1" ht="14.45" hidden="1" x14ac:dyDescent="0.3">
      <c r="A710" s="25">
        <v>469</v>
      </c>
      <c r="B710" s="40" t="s">
        <v>220</v>
      </c>
      <c r="C710" s="84">
        <v>1981</v>
      </c>
      <c r="D710" s="40"/>
      <c r="E710" s="40" t="s">
        <v>277</v>
      </c>
      <c r="F710" s="40" t="s">
        <v>978</v>
      </c>
      <c r="G710" s="84">
        <v>5</v>
      </c>
      <c r="H710" s="84">
        <v>6</v>
      </c>
      <c r="I710" s="85">
        <v>5852.6</v>
      </c>
      <c r="J710" s="85">
        <v>5025.5</v>
      </c>
      <c r="K710" s="40">
        <v>217</v>
      </c>
      <c r="L710" s="85">
        <v>150910.74</v>
      </c>
      <c r="M710" s="85">
        <v>0</v>
      </c>
      <c r="N710" s="85">
        <v>0</v>
      </c>
      <c r="O710" s="85">
        <v>0</v>
      </c>
      <c r="P710" s="58">
        <f t="shared" si="97"/>
        <v>150910.74</v>
      </c>
      <c r="Q710" s="58">
        <f t="shared" si="99"/>
        <v>30.029000099492585</v>
      </c>
      <c r="R710" s="92">
        <v>16342.37</v>
      </c>
      <c r="S710" s="86">
        <v>44561</v>
      </c>
    </row>
    <row r="711" spans="1:19" s="113" customFormat="1" ht="14.45" hidden="1" x14ac:dyDescent="0.3">
      <c r="A711" s="25">
        <v>470</v>
      </c>
      <c r="B711" s="40" t="s">
        <v>719</v>
      </c>
      <c r="C711" s="84">
        <v>1985</v>
      </c>
      <c r="D711" s="40"/>
      <c r="E711" s="40" t="s">
        <v>277</v>
      </c>
      <c r="F711" s="40" t="s">
        <v>978</v>
      </c>
      <c r="G711" s="84">
        <v>5</v>
      </c>
      <c r="H711" s="84">
        <v>6</v>
      </c>
      <c r="I711" s="85">
        <v>5643.8</v>
      </c>
      <c r="J711" s="85">
        <v>3961.3</v>
      </c>
      <c r="K711" s="40">
        <v>238</v>
      </c>
      <c r="L711" s="85">
        <v>826830.27</v>
      </c>
      <c r="M711" s="85">
        <v>0</v>
      </c>
      <c r="N711" s="85">
        <v>0</v>
      </c>
      <c r="O711" s="85">
        <v>0</v>
      </c>
      <c r="P711" s="58">
        <f t="shared" si="97"/>
        <v>826830.27</v>
      </c>
      <c r="Q711" s="58">
        <f t="shared" si="99"/>
        <v>208.72700123696765</v>
      </c>
      <c r="R711" s="92">
        <v>16342.37</v>
      </c>
      <c r="S711" s="86">
        <v>44561</v>
      </c>
    </row>
    <row r="712" spans="1:19" s="113" customFormat="1" ht="14.45" hidden="1" x14ac:dyDescent="0.3">
      <c r="A712" s="25">
        <v>471</v>
      </c>
      <c r="B712" s="40" t="s">
        <v>720</v>
      </c>
      <c r="C712" s="84">
        <v>1984</v>
      </c>
      <c r="D712" s="40"/>
      <c r="E712" s="40" t="s">
        <v>277</v>
      </c>
      <c r="F712" s="40" t="s">
        <v>978</v>
      </c>
      <c r="G712" s="84">
        <v>5</v>
      </c>
      <c r="H712" s="84">
        <v>6</v>
      </c>
      <c r="I712" s="85">
        <v>5867.3</v>
      </c>
      <c r="J712" s="85">
        <v>4060.7</v>
      </c>
      <c r="K712" s="40">
        <v>260</v>
      </c>
      <c r="L712" s="85">
        <v>969516.49</v>
      </c>
      <c r="M712" s="85">
        <v>0</v>
      </c>
      <c r="N712" s="85">
        <v>0</v>
      </c>
      <c r="O712" s="85">
        <v>0</v>
      </c>
      <c r="P712" s="58">
        <f t="shared" si="97"/>
        <v>969516.49</v>
      </c>
      <c r="Q712" s="58">
        <f t="shared" si="99"/>
        <v>238.75600019701037</v>
      </c>
      <c r="R712" s="92">
        <v>16342.37</v>
      </c>
      <c r="S712" s="86">
        <v>44561</v>
      </c>
    </row>
    <row r="713" spans="1:19" s="113" customFormat="1" ht="14.45" hidden="1" x14ac:dyDescent="0.3">
      <c r="A713" s="25">
        <v>472</v>
      </c>
      <c r="B713" s="40" t="s">
        <v>721</v>
      </c>
      <c r="C713" s="84">
        <v>1985</v>
      </c>
      <c r="D713" s="40"/>
      <c r="E713" s="40" t="s">
        <v>277</v>
      </c>
      <c r="F713" s="40" t="s">
        <v>978</v>
      </c>
      <c r="G713" s="84">
        <v>5</v>
      </c>
      <c r="H713" s="84">
        <v>4</v>
      </c>
      <c r="I713" s="85">
        <v>3791.5</v>
      </c>
      <c r="J713" s="85">
        <v>2583.1</v>
      </c>
      <c r="K713" s="40">
        <v>190</v>
      </c>
      <c r="L713" s="85">
        <v>227263.72</v>
      </c>
      <c r="M713" s="85">
        <v>0</v>
      </c>
      <c r="N713" s="85">
        <v>0</v>
      </c>
      <c r="O713" s="85">
        <v>0</v>
      </c>
      <c r="P713" s="58">
        <f t="shared" si="97"/>
        <v>227263.72</v>
      </c>
      <c r="Q713" s="58">
        <f t="shared" si="99"/>
        <v>87.980999574155092</v>
      </c>
      <c r="R713" s="92">
        <v>16342.37</v>
      </c>
      <c r="S713" s="86">
        <v>44561</v>
      </c>
    </row>
    <row r="714" spans="1:19" s="113" customFormat="1" ht="14.45" hidden="1" x14ac:dyDescent="0.3">
      <c r="A714" s="25">
        <v>473</v>
      </c>
      <c r="B714" s="40" t="s">
        <v>722</v>
      </c>
      <c r="C714" s="84">
        <v>1984</v>
      </c>
      <c r="D714" s="40"/>
      <c r="E714" s="40" t="s">
        <v>277</v>
      </c>
      <c r="F714" s="40" t="s">
        <v>978</v>
      </c>
      <c r="G714" s="84">
        <v>5</v>
      </c>
      <c r="H714" s="84">
        <v>6</v>
      </c>
      <c r="I714" s="85">
        <v>5728.78</v>
      </c>
      <c r="J714" s="85">
        <v>3940.2</v>
      </c>
      <c r="K714" s="40">
        <v>256</v>
      </c>
      <c r="L714" s="85">
        <v>464983</v>
      </c>
      <c r="M714" s="85">
        <v>0</v>
      </c>
      <c r="N714" s="85">
        <v>0</v>
      </c>
      <c r="O714" s="85">
        <v>0</v>
      </c>
      <c r="P714" s="58">
        <f t="shared" si="97"/>
        <v>464983</v>
      </c>
      <c r="Q714" s="58">
        <f t="shared" si="99"/>
        <v>118.00999949241155</v>
      </c>
      <c r="R714" s="92">
        <v>16342.37</v>
      </c>
      <c r="S714" s="86">
        <v>44561</v>
      </c>
    </row>
    <row r="715" spans="1:19" s="113" customFormat="1" ht="14.45" hidden="1" x14ac:dyDescent="0.3">
      <c r="A715" s="25">
        <v>474</v>
      </c>
      <c r="B715" s="40" t="s">
        <v>159</v>
      </c>
      <c r="C715" s="84">
        <v>1982</v>
      </c>
      <c r="D715" s="40"/>
      <c r="E715" s="40" t="s">
        <v>277</v>
      </c>
      <c r="F715" s="40" t="s">
        <v>288</v>
      </c>
      <c r="G715" s="84">
        <v>5</v>
      </c>
      <c r="H715" s="84">
        <v>7</v>
      </c>
      <c r="I715" s="85">
        <v>5366.2</v>
      </c>
      <c r="J715" s="85">
        <v>4757.2</v>
      </c>
      <c r="K715" s="40">
        <v>245</v>
      </c>
      <c r="L715" s="85">
        <v>33626154.640000001</v>
      </c>
      <c r="M715" s="85">
        <v>0</v>
      </c>
      <c r="N715" s="85">
        <v>0</v>
      </c>
      <c r="O715" s="85">
        <v>0</v>
      </c>
      <c r="P715" s="58">
        <f t="shared" si="97"/>
        <v>33626154.640000001</v>
      </c>
      <c r="Q715" s="58">
        <f t="shared" si="99"/>
        <v>7068.4761288152695</v>
      </c>
      <c r="R715" s="92">
        <v>19673.62</v>
      </c>
      <c r="S715" s="86">
        <v>44561</v>
      </c>
    </row>
    <row r="716" spans="1:19" s="113" customFormat="1" ht="14.45" hidden="1" x14ac:dyDescent="0.3">
      <c r="A716" s="25">
        <v>475</v>
      </c>
      <c r="B716" s="40" t="s">
        <v>674</v>
      </c>
      <c r="C716" s="40">
        <v>1985</v>
      </c>
      <c r="D716" s="40"/>
      <c r="E716" s="40" t="s">
        <v>277</v>
      </c>
      <c r="F716" s="40" t="s">
        <v>978</v>
      </c>
      <c r="G716" s="84">
        <v>5</v>
      </c>
      <c r="H716" s="84">
        <v>6</v>
      </c>
      <c r="I716" s="85">
        <v>5119.95</v>
      </c>
      <c r="J716" s="85">
        <v>4568.5</v>
      </c>
      <c r="K716" s="40">
        <v>189</v>
      </c>
      <c r="L716" s="85">
        <v>13926176.16</v>
      </c>
      <c r="M716" s="85">
        <v>0</v>
      </c>
      <c r="N716" s="85">
        <v>0</v>
      </c>
      <c r="O716" s="85">
        <v>0</v>
      </c>
      <c r="P716" s="58">
        <f t="shared" si="97"/>
        <v>13926176.16</v>
      </c>
      <c r="Q716" s="58">
        <f t="shared" si="99"/>
        <v>3048.3038546568896</v>
      </c>
      <c r="R716" s="92">
        <v>16342.37</v>
      </c>
      <c r="S716" s="86">
        <v>44561</v>
      </c>
    </row>
    <row r="717" spans="1:19" s="113" customFormat="1" ht="14.45" hidden="1" x14ac:dyDescent="0.3">
      <c r="A717" s="25">
        <v>476</v>
      </c>
      <c r="B717" s="40" t="s">
        <v>724</v>
      </c>
      <c r="C717" s="84">
        <v>1984</v>
      </c>
      <c r="D717" s="40"/>
      <c r="E717" s="40" t="s">
        <v>277</v>
      </c>
      <c r="F717" s="40" t="s">
        <v>978</v>
      </c>
      <c r="G717" s="84">
        <v>5</v>
      </c>
      <c r="H717" s="84">
        <v>10</v>
      </c>
      <c r="I717" s="85">
        <v>8591.16</v>
      </c>
      <c r="J717" s="85">
        <v>7668</v>
      </c>
      <c r="K717" s="40">
        <v>361</v>
      </c>
      <c r="L717" s="85">
        <v>1402323.84</v>
      </c>
      <c r="M717" s="85">
        <v>0</v>
      </c>
      <c r="N717" s="85">
        <v>0</v>
      </c>
      <c r="O717" s="85">
        <v>0</v>
      </c>
      <c r="P717" s="58">
        <f t="shared" si="97"/>
        <v>1402323.84</v>
      </c>
      <c r="Q717" s="58">
        <f t="shared" si="99"/>
        <v>182.88000000000002</v>
      </c>
      <c r="R717" s="85">
        <v>16342.37</v>
      </c>
      <c r="S717" s="86">
        <v>44561</v>
      </c>
    </row>
    <row r="718" spans="1:19" s="113" customFormat="1" ht="14.45" hidden="1" x14ac:dyDescent="0.3">
      <c r="A718" s="25">
        <v>477</v>
      </c>
      <c r="B718" s="90" t="s">
        <v>723</v>
      </c>
      <c r="C718" s="93">
        <v>1984</v>
      </c>
      <c r="D718" s="90"/>
      <c r="E718" s="90" t="s">
        <v>277</v>
      </c>
      <c r="F718" s="90" t="s">
        <v>978</v>
      </c>
      <c r="G718" s="93">
        <v>5</v>
      </c>
      <c r="H718" s="93">
        <v>4</v>
      </c>
      <c r="I718" s="92">
        <v>3942.6</v>
      </c>
      <c r="J718" s="92">
        <v>3577.8</v>
      </c>
      <c r="K718" s="90">
        <v>159</v>
      </c>
      <c r="L718" s="92">
        <v>1243967.07</v>
      </c>
      <c r="M718" s="85">
        <v>0</v>
      </c>
      <c r="N718" s="85">
        <v>0</v>
      </c>
      <c r="O718" s="85">
        <v>0</v>
      </c>
      <c r="P718" s="58">
        <f t="shared" si="97"/>
        <v>1243967.07</v>
      </c>
      <c r="Q718" s="58">
        <f t="shared" si="99"/>
        <v>347.69049974844876</v>
      </c>
      <c r="R718" s="92">
        <v>16342.37</v>
      </c>
      <c r="S718" s="86">
        <v>44561</v>
      </c>
    </row>
    <row r="719" spans="1:19" s="113" customFormat="1" ht="14.45" hidden="1" x14ac:dyDescent="0.3">
      <c r="A719" s="25">
        <v>478</v>
      </c>
      <c r="B719" s="40" t="s">
        <v>675</v>
      </c>
      <c r="C719" s="84">
        <v>1984</v>
      </c>
      <c r="D719" s="40"/>
      <c r="E719" s="40" t="s">
        <v>277</v>
      </c>
      <c r="F719" s="40" t="s">
        <v>978</v>
      </c>
      <c r="G719" s="84">
        <v>5</v>
      </c>
      <c r="H719" s="84">
        <v>6</v>
      </c>
      <c r="I719" s="85">
        <v>5266</v>
      </c>
      <c r="J719" s="85">
        <v>4687.3999999999996</v>
      </c>
      <c r="K719" s="40">
        <v>235</v>
      </c>
      <c r="L719" s="85">
        <v>22640485.18</v>
      </c>
      <c r="M719" s="85">
        <v>0</v>
      </c>
      <c r="N719" s="85">
        <v>0</v>
      </c>
      <c r="O719" s="85">
        <v>0</v>
      </c>
      <c r="P719" s="58">
        <f t="shared" si="97"/>
        <v>22640485.18</v>
      </c>
      <c r="Q719" s="58">
        <f t="shared" si="99"/>
        <v>4830.0732132952171</v>
      </c>
      <c r="R719" s="92">
        <v>16342.37</v>
      </c>
      <c r="S719" s="86">
        <v>44561</v>
      </c>
    </row>
    <row r="720" spans="1:19" s="113" customFormat="1" ht="14.45" hidden="1" x14ac:dyDescent="0.3">
      <c r="A720" s="25">
        <v>479</v>
      </c>
      <c r="B720" s="40" t="s">
        <v>677</v>
      </c>
      <c r="C720" s="84">
        <v>1983</v>
      </c>
      <c r="D720" s="40"/>
      <c r="E720" s="40" t="s">
        <v>277</v>
      </c>
      <c r="F720" s="40" t="s">
        <v>978</v>
      </c>
      <c r="G720" s="84">
        <v>5</v>
      </c>
      <c r="H720" s="84">
        <v>4</v>
      </c>
      <c r="I720" s="85">
        <v>3453.3</v>
      </c>
      <c r="J720" s="85">
        <v>3020.8</v>
      </c>
      <c r="K720" s="40">
        <v>154</v>
      </c>
      <c r="L720" s="85">
        <v>23439374.699999999</v>
      </c>
      <c r="M720" s="85">
        <v>0</v>
      </c>
      <c r="N720" s="85">
        <f>ROUND(L720*0.1,2)</f>
        <v>2343937.4700000002</v>
      </c>
      <c r="O720" s="85">
        <v>0</v>
      </c>
      <c r="P720" s="58">
        <f t="shared" si="97"/>
        <v>21095437.23</v>
      </c>
      <c r="Q720" s="58">
        <f t="shared" si="99"/>
        <v>7759.3269001588978</v>
      </c>
      <c r="R720" s="92">
        <v>16342.37</v>
      </c>
      <c r="S720" s="86">
        <v>44561</v>
      </c>
    </row>
    <row r="721" spans="1:19" s="113" customFormat="1" ht="14.45" hidden="1" x14ac:dyDescent="0.3">
      <c r="A721" s="25">
        <v>480</v>
      </c>
      <c r="B721" s="40" t="s">
        <v>103</v>
      </c>
      <c r="C721" s="84">
        <v>1982</v>
      </c>
      <c r="D721" s="40"/>
      <c r="E721" s="40" t="s">
        <v>277</v>
      </c>
      <c r="F721" s="40" t="s">
        <v>978</v>
      </c>
      <c r="G721" s="84">
        <v>5</v>
      </c>
      <c r="H721" s="84">
        <v>6</v>
      </c>
      <c r="I721" s="85">
        <v>5279.6</v>
      </c>
      <c r="J721" s="85">
        <v>4656.2</v>
      </c>
      <c r="K721" s="40">
        <v>206</v>
      </c>
      <c r="L721" s="85">
        <v>34010600.18</v>
      </c>
      <c r="M721" s="85">
        <v>0</v>
      </c>
      <c r="N721" s="85">
        <v>0</v>
      </c>
      <c r="O721" s="85">
        <v>0</v>
      </c>
      <c r="P721" s="58">
        <f t="shared" si="97"/>
        <v>34010600.18</v>
      </c>
      <c r="Q721" s="58">
        <f t="shared" si="99"/>
        <v>7304.3684077144453</v>
      </c>
      <c r="R721" s="92">
        <v>16342.37</v>
      </c>
      <c r="S721" s="86">
        <v>44561</v>
      </c>
    </row>
    <row r="722" spans="1:19" s="113" customFormat="1" ht="14.45" hidden="1" x14ac:dyDescent="0.3">
      <c r="A722" s="25">
        <v>481</v>
      </c>
      <c r="B722" s="40" t="s">
        <v>725</v>
      </c>
      <c r="C722" s="84">
        <v>1982</v>
      </c>
      <c r="D722" s="40"/>
      <c r="E722" s="40" t="s">
        <v>278</v>
      </c>
      <c r="F722" s="40" t="s">
        <v>978</v>
      </c>
      <c r="G722" s="84">
        <v>5</v>
      </c>
      <c r="H722" s="84">
        <v>13</v>
      </c>
      <c r="I722" s="85">
        <v>12912.9</v>
      </c>
      <c r="J722" s="85">
        <v>11153.5</v>
      </c>
      <c r="K722" s="40">
        <v>472</v>
      </c>
      <c r="L722" s="85">
        <v>60416460.189999998</v>
      </c>
      <c r="M722" s="85">
        <v>0</v>
      </c>
      <c r="N722" s="85">
        <v>0</v>
      </c>
      <c r="O722" s="85">
        <v>0</v>
      </c>
      <c r="P722" s="58">
        <f t="shared" si="97"/>
        <v>60416460.189999998</v>
      </c>
      <c r="Q722" s="58">
        <f t="shared" si="99"/>
        <v>5416.8162630564393</v>
      </c>
      <c r="R722" s="92">
        <v>16342.37</v>
      </c>
      <c r="S722" s="86">
        <v>44561</v>
      </c>
    </row>
    <row r="723" spans="1:19" s="113" customFormat="1" ht="14.45" hidden="1" x14ac:dyDescent="0.3">
      <c r="A723" s="25">
        <v>482</v>
      </c>
      <c r="B723" s="40" t="s">
        <v>104</v>
      </c>
      <c r="C723" s="84">
        <v>1982</v>
      </c>
      <c r="D723" s="40"/>
      <c r="E723" s="40" t="s">
        <v>277</v>
      </c>
      <c r="F723" s="40" t="s">
        <v>978</v>
      </c>
      <c r="G723" s="84">
        <v>5</v>
      </c>
      <c r="H723" s="84">
        <v>4</v>
      </c>
      <c r="I723" s="85">
        <v>3398.9</v>
      </c>
      <c r="J723" s="85">
        <v>3042.6</v>
      </c>
      <c r="K723" s="40">
        <v>157</v>
      </c>
      <c r="L723" s="85">
        <v>134070.65</v>
      </c>
      <c r="M723" s="85">
        <v>0</v>
      </c>
      <c r="N723" s="85">
        <v>0</v>
      </c>
      <c r="O723" s="85">
        <v>0</v>
      </c>
      <c r="P723" s="58">
        <f t="shared" si="97"/>
        <v>134070.65</v>
      </c>
      <c r="Q723" s="58">
        <f t="shared" si="99"/>
        <v>44.064500755932428</v>
      </c>
      <c r="R723" s="92">
        <v>16342.37</v>
      </c>
      <c r="S723" s="86">
        <v>44561</v>
      </c>
    </row>
    <row r="724" spans="1:19" s="113" customFormat="1" ht="14.45" hidden="1" x14ac:dyDescent="0.3">
      <c r="A724" s="25">
        <v>483</v>
      </c>
      <c r="B724" s="90" t="s">
        <v>1264</v>
      </c>
      <c r="C724" s="93">
        <v>1981</v>
      </c>
      <c r="D724" s="90"/>
      <c r="E724" s="90" t="s">
        <v>277</v>
      </c>
      <c r="F724" s="90" t="s">
        <v>978</v>
      </c>
      <c r="G724" s="93">
        <v>5</v>
      </c>
      <c r="H724" s="93">
        <v>4</v>
      </c>
      <c r="I724" s="92">
        <v>3096.1</v>
      </c>
      <c r="J724" s="92">
        <v>2731.5</v>
      </c>
      <c r="K724" s="90">
        <v>126</v>
      </c>
      <c r="L724" s="92">
        <v>2659886.11</v>
      </c>
      <c r="M724" s="92">
        <v>0</v>
      </c>
      <c r="N724" s="92">
        <v>0</v>
      </c>
      <c r="O724" s="92">
        <v>0</v>
      </c>
      <c r="P724" s="58">
        <f t="shared" si="97"/>
        <v>2659886.11</v>
      </c>
      <c r="Q724" s="95">
        <v>3514.5173860516202</v>
      </c>
      <c r="R724" s="92">
        <v>16342.37</v>
      </c>
      <c r="S724" s="86">
        <v>44561</v>
      </c>
    </row>
    <row r="725" spans="1:19" s="113" customFormat="1" ht="14.45" hidden="1" x14ac:dyDescent="0.3">
      <c r="A725" s="25">
        <v>484</v>
      </c>
      <c r="B725" s="90" t="s">
        <v>1204</v>
      </c>
      <c r="C725" s="93">
        <v>1980</v>
      </c>
      <c r="D725" s="90"/>
      <c r="E725" s="90" t="s">
        <v>277</v>
      </c>
      <c r="F725" s="90" t="s">
        <v>978</v>
      </c>
      <c r="G725" s="93">
        <v>5</v>
      </c>
      <c r="H725" s="93">
        <v>4</v>
      </c>
      <c r="I725" s="92">
        <v>3419.8</v>
      </c>
      <c r="J725" s="92">
        <v>3054.9</v>
      </c>
      <c r="K725" s="90">
        <v>136</v>
      </c>
      <c r="L725" s="92">
        <v>5100564.88</v>
      </c>
      <c r="M725" s="92">
        <v>0</v>
      </c>
      <c r="N725" s="92">
        <v>0</v>
      </c>
      <c r="O725" s="92">
        <v>0</v>
      </c>
      <c r="P725" s="58">
        <f t="shared" si="97"/>
        <v>5100564.88</v>
      </c>
      <c r="Q725" s="95">
        <v>2986.3432943795215</v>
      </c>
      <c r="R725" s="92">
        <v>16342.37</v>
      </c>
      <c r="S725" s="86">
        <v>44561</v>
      </c>
    </row>
    <row r="726" spans="1:19" s="113" customFormat="1" ht="14.45" hidden="1" x14ac:dyDescent="0.3">
      <c r="A726" s="25">
        <v>485</v>
      </c>
      <c r="B726" s="40" t="s">
        <v>1271</v>
      </c>
      <c r="C726" s="84">
        <v>1991</v>
      </c>
      <c r="D726" s="40"/>
      <c r="E726" s="40" t="s">
        <v>277</v>
      </c>
      <c r="F726" s="40" t="s">
        <v>978</v>
      </c>
      <c r="G726" s="84">
        <v>9</v>
      </c>
      <c r="H726" s="84">
        <v>4</v>
      </c>
      <c r="I726" s="85">
        <v>12971</v>
      </c>
      <c r="J726" s="85">
        <v>9018.5</v>
      </c>
      <c r="K726" s="40">
        <v>286</v>
      </c>
      <c r="L726" s="85">
        <v>671603.19</v>
      </c>
      <c r="M726" s="85">
        <v>0</v>
      </c>
      <c r="N726" s="85">
        <v>0</v>
      </c>
      <c r="O726" s="85">
        <v>0</v>
      </c>
      <c r="P726" s="58">
        <f t="shared" si="97"/>
        <v>671603.19</v>
      </c>
      <c r="Q726" s="58">
        <f t="shared" ref="Q726:Q753" si="100">L726/J726</f>
        <v>74.469500471253525</v>
      </c>
      <c r="R726" s="92">
        <v>14905.85</v>
      </c>
      <c r="S726" s="86">
        <v>44561</v>
      </c>
    </row>
    <row r="727" spans="1:19" s="113" customFormat="1" ht="14.45" hidden="1" x14ac:dyDescent="0.3">
      <c r="A727" s="25">
        <v>486</v>
      </c>
      <c r="B727" s="90" t="s">
        <v>265</v>
      </c>
      <c r="C727" s="93">
        <v>1990</v>
      </c>
      <c r="D727" s="90"/>
      <c r="E727" s="90" t="s">
        <v>277</v>
      </c>
      <c r="F727" s="90" t="s">
        <v>978</v>
      </c>
      <c r="G727" s="93">
        <v>9</v>
      </c>
      <c r="H727" s="93">
        <v>4</v>
      </c>
      <c r="I727" s="92">
        <v>13029.9</v>
      </c>
      <c r="J727" s="92">
        <v>8679.2999999999993</v>
      </c>
      <c r="K727" s="90">
        <v>439</v>
      </c>
      <c r="L727" s="92">
        <v>789256.49</v>
      </c>
      <c r="M727" s="92">
        <v>0</v>
      </c>
      <c r="N727" s="92">
        <v>0</v>
      </c>
      <c r="O727" s="92">
        <v>0</v>
      </c>
      <c r="P727" s="58">
        <f t="shared" si="97"/>
        <v>789256.49</v>
      </c>
      <c r="Q727" s="95">
        <f t="shared" si="100"/>
        <v>90.935500558800825</v>
      </c>
      <c r="R727" s="92">
        <v>14905.85</v>
      </c>
      <c r="S727" s="86">
        <v>44561</v>
      </c>
    </row>
    <row r="728" spans="1:19" s="113" customFormat="1" ht="14.45" hidden="1" x14ac:dyDescent="0.3">
      <c r="A728" s="25">
        <v>487</v>
      </c>
      <c r="B728" s="40" t="s">
        <v>105</v>
      </c>
      <c r="C728" s="84">
        <v>1982</v>
      </c>
      <c r="D728" s="40"/>
      <c r="E728" s="40" t="s">
        <v>277</v>
      </c>
      <c r="F728" s="40" t="s">
        <v>978</v>
      </c>
      <c r="G728" s="84">
        <v>5</v>
      </c>
      <c r="H728" s="84">
        <v>8</v>
      </c>
      <c r="I728" s="85">
        <v>7763.6</v>
      </c>
      <c r="J728" s="85">
        <v>5262</v>
      </c>
      <c r="K728" s="40">
        <v>345</v>
      </c>
      <c r="L728" s="85">
        <v>207307.01</v>
      </c>
      <c r="M728" s="85">
        <v>0</v>
      </c>
      <c r="N728" s="85">
        <v>0</v>
      </c>
      <c r="O728" s="85">
        <v>0</v>
      </c>
      <c r="P728" s="58">
        <f t="shared" si="97"/>
        <v>207307.01</v>
      </c>
      <c r="Q728" s="58">
        <f t="shared" si="100"/>
        <v>39.396999239832766</v>
      </c>
      <c r="R728" s="92">
        <v>16342.37</v>
      </c>
      <c r="S728" s="86">
        <v>44561</v>
      </c>
    </row>
    <row r="729" spans="1:19" s="113" customFormat="1" ht="14.45" hidden="1" x14ac:dyDescent="0.3">
      <c r="A729" s="25">
        <v>488</v>
      </c>
      <c r="B729" s="40" t="s">
        <v>726</v>
      </c>
      <c r="C729" s="84">
        <v>1983</v>
      </c>
      <c r="D729" s="40"/>
      <c r="E729" s="40" t="s">
        <v>277</v>
      </c>
      <c r="F729" s="40" t="s">
        <v>978</v>
      </c>
      <c r="G729" s="84">
        <v>5</v>
      </c>
      <c r="H729" s="84">
        <v>8</v>
      </c>
      <c r="I729" s="85">
        <v>7478.9</v>
      </c>
      <c r="J729" s="85">
        <v>5236.7</v>
      </c>
      <c r="K729" s="40">
        <v>310</v>
      </c>
      <c r="L729" s="85">
        <v>654210.46</v>
      </c>
      <c r="M729" s="85">
        <v>0</v>
      </c>
      <c r="N729" s="85">
        <v>0</v>
      </c>
      <c r="O729" s="85">
        <v>0</v>
      </c>
      <c r="P729" s="58">
        <f t="shared" si="97"/>
        <v>654210.46</v>
      </c>
      <c r="Q729" s="58">
        <f t="shared" si="100"/>
        <v>124.92800045830388</v>
      </c>
      <c r="R729" s="85">
        <v>16342.37</v>
      </c>
      <c r="S729" s="86">
        <v>44561</v>
      </c>
    </row>
    <row r="730" spans="1:19" s="113" customFormat="1" ht="14.45" hidden="1" x14ac:dyDescent="0.3">
      <c r="A730" s="25">
        <v>489</v>
      </c>
      <c r="B730" s="40" t="s">
        <v>238</v>
      </c>
      <c r="C730" s="84">
        <v>1984</v>
      </c>
      <c r="D730" s="40"/>
      <c r="E730" s="40" t="s">
        <v>277</v>
      </c>
      <c r="F730" s="40" t="s">
        <v>978</v>
      </c>
      <c r="G730" s="84">
        <v>5</v>
      </c>
      <c r="H730" s="84">
        <v>1</v>
      </c>
      <c r="I730" s="85">
        <v>4527.6000000000004</v>
      </c>
      <c r="J730" s="85">
        <v>3480.7</v>
      </c>
      <c r="K730" s="40">
        <v>285</v>
      </c>
      <c r="L730" s="85">
        <v>831038.01</v>
      </c>
      <c r="M730" s="85">
        <v>0</v>
      </c>
      <c r="N730" s="85">
        <v>0</v>
      </c>
      <c r="O730" s="85">
        <v>0</v>
      </c>
      <c r="P730" s="58">
        <f t="shared" si="97"/>
        <v>831038.01</v>
      </c>
      <c r="Q730" s="58">
        <f t="shared" si="100"/>
        <v>238.75600022983883</v>
      </c>
      <c r="R730" s="92">
        <v>16342.37</v>
      </c>
      <c r="S730" s="86">
        <v>44561</v>
      </c>
    </row>
    <row r="731" spans="1:19" s="113" customFormat="1" ht="14.45" hidden="1" x14ac:dyDescent="0.3">
      <c r="A731" s="25">
        <v>490</v>
      </c>
      <c r="B731" s="40" t="s">
        <v>727</v>
      </c>
      <c r="C731" s="84">
        <v>1983</v>
      </c>
      <c r="D731" s="40"/>
      <c r="E731" s="40" t="s">
        <v>277</v>
      </c>
      <c r="F731" s="40" t="s">
        <v>978</v>
      </c>
      <c r="G731" s="84">
        <v>5</v>
      </c>
      <c r="H731" s="84">
        <v>6</v>
      </c>
      <c r="I731" s="85">
        <v>5529.1</v>
      </c>
      <c r="J731" s="85">
        <v>3949.3</v>
      </c>
      <c r="K731" s="40">
        <v>246</v>
      </c>
      <c r="L731" s="85">
        <v>466056.89</v>
      </c>
      <c r="M731" s="85">
        <v>0</v>
      </c>
      <c r="N731" s="85">
        <v>0</v>
      </c>
      <c r="O731" s="85">
        <v>0</v>
      </c>
      <c r="P731" s="58">
        <f t="shared" si="97"/>
        <v>466056.89</v>
      </c>
      <c r="Q731" s="58">
        <f t="shared" si="100"/>
        <v>118.00999924037171</v>
      </c>
      <c r="R731" s="92">
        <v>16342.37</v>
      </c>
      <c r="S731" s="86">
        <v>44561</v>
      </c>
    </row>
    <row r="732" spans="1:19" s="113" customFormat="1" ht="14.45" hidden="1" x14ac:dyDescent="0.3">
      <c r="A732" s="25">
        <v>491</v>
      </c>
      <c r="B732" s="40" t="s">
        <v>106</v>
      </c>
      <c r="C732" s="84">
        <v>1982</v>
      </c>
      <c r="D732" s="40"/>
      <c r="E732" s="40" t="s">
        <v>277</v>
      </c>
      <c r="F732" s="40" t="s">
        <v>978</v>
      </c>
      <c r="G732" s="84">
        <v>5</v>
      </c>
      <c r="H732" s="84">
        <v>6</v>
      </c>
      <c r="I732" s="85">
        <v>5623</v>
      </c>
      <c r="J732" s="85">
        <v>3977.1</v>
      </c>
      <c r="K732" s="40">
        <v>236</v>
      </c>
      <c r="L732" s="85">
        <v>377422.81</v>
      </c>
      <c r="M732" s="85">
        <v>0</v>
      </c>
      <c r="N732" s="85">
        <v>0</v>
      </c>
      <c r="O732" s="85">
        <v>0</v>
      </c>
      <c r="P732" s="58">
        <f t="shared" si="97"/>
        <v>377422.81</v>
      </c>
      <c r="Q732" s="58">
        <f t="shared" si="100"/>
        <v>94.89899927082547</v>
      </c>
      <c r="R732" s="92">
        <v>16342.37</v>
      </c>
      <c r="S732" s="86">
        <v>44561</v>
      </c>
    </row>
    <row r="733" spans="1:19" s="113" customFormat="1" ht="14.45" hidden="1" x14ac:dyDescent="0.3">
      <c r="A733" s="25">
        <v>492</v>
      </c>
      <c r="B733" s="40" t="s">
        <v>728</v>
      </c>
      <c r="C733" s="84">
        <v>1983</v>
      </c>
      <c r="D733" s="40"/>
      <c r="E733" s="40" t="s">
        <v>277</v>
      </c>
      <c r="F733" s="40" t="s">
        <v>978</v>
      </c>
      <c r="G733" s="84">
        <v>5</v>
      </c>
      <c r="H733" s="84">
        <v>6</v>
      </c>
      <c r="I733" s="85">
        <v>5662.14</v>
      </c>
      <c r="J733" s="85">
        <v>4025</v>
      </c>
      <c r="K733" s="40">
        <v>283</v>
      </c>
      <c r="L733" s="85">
        <v>381968.48</v>
      </c>
      <c r="M733" s="85">
        <v>0</v>
      </c>
      <c r="N733" s="85">
        <v>0</v>
      </c>
      <c r="O733" s="85">
        <v>0</v>
      </c>
      <c r="P733" s="58">
        <f t="shared" si="97"/>
        <v>381968.48</v>
      </c>
      <c r="Q733" s="58">
        <f t="shared" si="100"/>
        <v>94.899001242236025</v>
      </c>
      <c r="R733" s="92">
        <v>16342.37</v>
      </c>
      <c r="S733" s="86">
        <v>44561</v>
      </c>
    </row>
    <row r="734" spans="1:19" s="113" customFormat="1" ht="14.45" hidden="1" x14ac:dyDescent="0.3">
      <c r="A734" s="25">
        <v>493</v>
      </c>
      <c r="B734" s="40" t="s">
        <v>729</v>
      </c>
      <c r="C734" s="84">
        <v>1983</v>
      </c>
      <c r="D734" s="40"/>
      <c r="E734" s="40" t="s">
        <v>277</v>
      </c>
      <c r="F734" s="40" t="s">
        <v>978</v>
      </c>
      <c r="G734" s="84">
        <v>5</v>
      </c>
      <c r="H734" s="84">
        <v>6</v>
      </c>
      <c r="I734" s="85">
        <v>5599.3</v>
      </c>
      <c r="J734" s="85">
        <v>3943.7</v>
      </c>
      <c r="K734" s="40">
        <v>256</v>
      </c>
      <c r="L734" s="85">
        <v>1197409.8600000001</v>
      </c>
      <c r="M734" s="85">
        <v>0</v>
      </c>
      <c r="N734" s="85">
        <v>0</v>
      </c>
      <c r="O734" s="85">
        <v>0</v>
      </c>
      <c r="P734" s="58">
        <f t="shared" si="97"/>
        <v>1197409.8600000001</v>
      </c>
      <c r="Q734" s="58">
        <f t="shared" si="100"/>
        <v>303.62600096356221</v>
      </c>
      <c r="R734" s="92">
        <v>16342.37</v>
      </c>
      <c r="S734" s="86">
        <v>44561</v>
      </c>
    </row>
    <row r="735" spans="1:19" s="113" customFormat="1" ht="14.45" hidden="1" x14ac:dyDescent="0.3">
      <c r="A735" s="25">
        <v>494</v>
      </c>
      <c r="B735" s="40" t="s">
        <v>730</v>
      </c>
      <c r="C735" s="84">
        <v>1985</v>
      </c>
      <c r="D735" s="40"/>
      <c r="E735" s="40" t="s">
        <v>277</v>
      </c>
      <c r="F735" s="40" t="s">
        <v>978</v>
      </c>
      <c r="G735" s="84">
        <v>8</v>
      </c>
      <c r="H735" s="84">
        <v>1</v>
      </c>
      <c r="I735" s="85">
        <v>5089.8</v>
      </c>
      <c r="J735" s="85">
        <v>3195.3</v>
      </c>
      <c r="K735" s="40">
        <v>194</v>
      </c>
      <c r="L735" s="85">
        <v>379830.1</v>
      </c>
      <c r="M735" s="85">
        <v>0</v>
      </c>
      <c r="N735" s="85">
        <v>0</v>
      </c>
      <c r="O735" s="85">
        <v>0</v>
      </c>
      <c r="P735" s="58">
        <f t="shared" si="97"/>
        <v>379830.1</v>
      </c>
      <c r="Q735" s="58">
        <f t="shared" si="100"/>
        <v>118.87149876380933</v>
      </c>
      <c r="R735" s="92">
        <v>14905.85</v>
      </c>
      <c r="S735" s="86">
        <v>44561</v>
      </c>
    </row>
    <row r="736" spans="1:19" s="113" customFormat="1" ht="14.45" hidden="1" x14ac:dyDescent="0.3">
      <c r="A736" s="25">
        <v>495</v>
      </c>
      <c r="B736" s="40" t="s">
        <v>731</v>
      </c>
      <c r="C736" s="84">
        <v>1984</v>
      </c>
      <c r="D736" s="40"/>
      <c r="E736" s="40" t="s">
        <v>277</v>
      </c>
      <c r="F736" s="40" t="s">
        <v>978</v>
      </c>
      <c r="G736" s="84">
        <v>5</v>
      </c>
      <c r="H736" s="84">
        <v>8</v>
      </c>
      <c r="I736" s="85">
        <v>7487</v>
      </c>
      <c r="J736" s="85">
        <v>5291.3</v>
      </c>
      <c r="K736" s="40">
        <v>342</v>
      </c>
      <c r="L736" s="85">
        <v>624426.31000000006</v>
      </c>
      <c r="M736" s="85">
        <v>0</v>
      </c>
      <c r="N736" s="85">
        <v>0</v>
      </c>
      <c r="O736" s="85">
        <v>0</v>
      </c>
      <c r="P736" s="58">
        <f t="shared" si="97"/>
        <v>624426.31000000006</v>
      </c>
      <c r="Q736" s="58">
        <f t="shared" si="100"/>
        <v>118.00999943303158</v>
      </c>
      <c r="R736" s="92">
        <v>16342.37</v>
      </c>
      <c r="S736" s="86">
        <v>44561</v>
      </c>
    </row>
    <row r="737" spans="1:19" s="113" customFormat="1" ht="14.45" hidden="1" x14ac:dyDescent="0.3">
      <c r="A737" s="25">
        <v>496</v>
      </c>
      <c r="B737" s="40" t="s">
        <v>732</v>
      </c>
      <c r="C737" s="84">
        <v>1984</v>
      </c>
      <c r="D737" s="40"/>
      <c r="E737" s="40" t="s">
        <v>277</v>
      </c>
      <c r="F737" s="40" t="s">
        <v>978</v>
      </c>
      <c r="G737" s="84">
        <v>5</v>
      </c>
      <c r="H737" s="84">
        <v>4</v>
      </c>
      <c r="I737" s="85">
        <v>3760.66</v>
      </c>
      <c r="J737" s="85">
        <v>2657</v>
      </c>
      <c r="K737" s="40">
        <v>179</v>
      </c>
      <c r="L737" s="85">
        <v>554587.64</v>
      </c>
      <c r="M737" s="85">
        <v>0</v>
      </c>
      <c r="N737" s="85">
        <v>0</v>
      </c>
      <c r="O737" s="85">
        <v>0</v>
      </c>
      <c r="P737" s="58">
        <f t="shared" si="97"/>
        <v>554587.64</v>
      </c>
      <c r="Q737" s="58">
        <f t="shared" si="100"/>
        <v>208.72700037636432</v>
      </c>
      <c r="R737" s="85">
        <v>16342.37</v>
      </c>
      <c r="S737" s="86">
        <v>44561</v>
      </c>
    </row>
    <row r="738" spans="1:19" s="113" customFormat="1" ht="14.45" hidden="1" x14ac:dyDescent="0.3">
      <c r="A738" s="25">
        <v>497</v>
      </c>
      <c r="B738" s="40" t="s">
        <v>733</v>
      </c>
      <c r="C738" s="84">
        <v>1984</v>
      </c>
      <c r="D738" s="40"/>
      <c r="E738" s="40" t="s">
        <v>277</v>
      </c>
      <c r="F738" s="40" t="s">
        <v>978</v>
      </c>
      <c r="G738" s="84">
        <v>5</v>
      </c>
      <c r="H738" s="84">
        <v>8</v>
      </c>
      <c r="I738" s="85">
        <v>7639.89</v>
      </c>
      <c r="J738" s="85">
        <v>5420.9</v>
      </c>
      <c r="K738" s="40">
        <v>346</v>
      </c>
      <c r="L738" s="85">
        <v>1294272.3999999999</v>
      </c>
      <c r="M738" s="85">
        <v>0</v>
      </c>
      <c r="N738" s="85">
        <v>0</v>
      </c>
      <c r="O738" s="85">
        <v>0</v>
      </c>
      <c r="P738" s="58">
        <f t="shared" si="97"/>
        <v>1294272.3999999999</v>
      </c>
      <c r="Q738" s="58">
        <f t="shared" si="100"/>
        <v>238.7559999262115</v>
      </c>
      <c r="R738" s="92">
        <v>16342.37</v>
      </c>
      <c r="S738" s="86">
        <v>44561</v>
      </c>
    </row>
    <row r="739" spans="1:19" s="113" customFormat="1" ht="14.45" hidden="1" x14ac:dyDescent="0.3">
      <c r="A739" s="25">
        <v>498</v>
      </c>
      <c r="B739" s="40" t="s">
        <v>734</v>
      </c>
      <c r="C739" s="84">
        <v>1984</v>
      </c>
      <c r="D739" s="40"/>
      <c r="E739" s="40" t="s">
        <v>277</v>
      </c>
      <c r="F739" s="40" t="s">
        <v>978</v>
      </c>
      <c r="G739" s="84">
        <v>5</v>
      </c>
      <c r="H739" s="84">
        <v>4</v>
      </c>
      <c r="I739" s="85">
        <v>3786.2</v>
      </c>
      <c r="J739" s="85">
        <v>2673.3</v>
      </c>
      <c r="K739" s="40">
        <v>184</v>
      </c>
      <c r="L739" s="85">
        <v>557989.89</v>
      </c>
      <c r="M739" s="85">
        <v>0</v>
      </c>
      <c r="N739" s="85">
        <v>0</v>
      </c>
      <c r="O739" s="85">
        <v>0</v>
      </c>
      <c r="P739" s="58">
        <f t="shared" si="97"/>
        <v>557989.89</v>
      </c>
      <c r="Q739" s="58">
        <f t="shared" si="100"/>
        <v>208.72700033666254</v>
      </c>
      <c r="R739" s="92">
        <v>16342.37</v>
      </c>
      <c r="S739" s="86">
        <v>44561</v>
      </c>
    </row>
    <row r="740" spans="1:19" s="113" customFormat="1" ht="14.45" hidden="1" x14ac:dyDescent="0.3">
      <c r="A740" s="25">
        <v>499</v>
      </c>
      <c r="B740" s="40" t="s">
        <v>735</v>
      </c>
      <c r="C740" s="84">
        <v>1984</v>
      </c>
      <c r="D740" s="40"/>
      <c r="E740" s="40" t="s">
        <v>277</v>
      </c>
      <c r="F740" s="40" t="s">
        <v>978</v>
      </c>
      <c r="G740" s="84">
        <v>5</v>
      </c>
      <c r="H740" s="84">
        <v>4</v>
      </c>
      <c r="I740" s="85">
        <v>3883.9</v>
      </c>
      <c r="J740" s="85">
        <v>2715.3</v>
      </c>
      <c r="K740" s="40">
        <v>196</v>
      </c>
      <c r="L740" s="85">
        <v>673731.1</v>
      </c>
      <c r="M740" s="85">
        <v>0</v>
      </c>
      <c r="N740" s="85">
        <v>0</v>
      </c>
      <c r="O740" s="85">
        <v>0</v>
      </c>
      <c r="P740" s="58">
        <f t="shared" si="97"/>
        <v>673731.1</v>
      </c>
      <c r="Q740" s="58">
        <f t="shared" si="100"/>
        <v>248.12400103119359</v>
      </c>
      <c r="R740" s="92">
        <v>16342.37</v>
      </c>
      <c r="S740" s="86">
        <v>44561</v>
      </c>
    </row>
    <row r="741" spans="1:19" s="113" customFormat="1" ht="14.45" hidden="1" x14ac:dyDescent="0.3">
      <c r="A741" s="25">
        <v>500</v>
      </c>
      <c r="B741" s="40" t="s">
        <v>736</v>
      </c>
      <c r="C741" s="84">
        <v>1984</v>
      </c>
      <c r="D741" s="40"/>
      <c r="E741" s="40" t="s">
        <v>277</v>
      </c>
      <c r="F741" s="40" t="s">
        <v>978</v>
      </c>
      <c r="G741" s="84">
        <v>5</v>
      </c>
      <c r="H741" s="84">
        <v>5</v>
      </c>
      <c r="I741" s="85">
        <v>7603.3</v>
      </c>
      <c r="J741" s="85">
        <v>5179.7</v>
      </c>
      <c r="K741" s="40">
        <v>325</v>
      </c>
      <c r="L741" s="85">
        <v>1812638.6</v>
      </c>
      <c r="M741" s="85">
        <v>0</v>
      </c>
      <c r="N741" s="85">
        <v>0</v>
      </c>
      <c r="O741" s="85">
        <v>0</v>
      </c>
      <c r="P741" s="58">
        <f t="shared" si="97"/>
        <v>1812638.6</v>
      </c>
      <c r="Q741" s="58">
        <f t="shared" si="100"/>
        <v>349.95049906365239</v>
      </c>
      <c r="R741" s="92">
        <v>16342.37</v>
      </c>
      <c r="S741" s="86">
        <v>44561</v>
      </c>
    </row>
    <row r="742" spans="1:19" s="113" customFormat="1" ht="14.45" hidden="1" x14ac:dyDescent="0.3">
      <c r="A742" s="25">
        <v>501</v>
      </c>
      <c r="B742" s="40" t="s">
        <v>107</v>
      </c>
      <c r="C742" s="84">
        <v>1982</v>
      </c>
      <c r="D742" s="40"/>
      <c r="E742" s="40" t="s">
        <v>277</v>
      </c>
      <c r="F742" s="40" t="s">
        <v>978</v>
      </c>
      <c r="G742" s="84">
        <v>5</v>
      </c>
      <c r="H742" s="84">
        <v>8</v>
      </c>
      <c r="I742" s="85">
        <v>7925.4</v>
      </c>
      <c r="J742" s="85">
        <v>5406.1</v>
      </c>
      <c r="K742" s="40">
        <v>325</v>
      </c>
      <c r="L742" s="85">
        <v>8182575.75</v>
      </c>
      <c r="M742" s="85">
        <v>0</v>
      </c>
      <c r="N742" s="85">
        <v>0</v>
      </c>
      <c r="O742" s="85">
        <v>0</v>
      </c>
      <c r="P742" s="58">
        <f t="shared" si="97"/>
        <v>8182575.75</v>
      </c>
      <c r="Q742" s="58">
        <f t="shared" si="100"/>
        <v>1513.5820184606278</v>
      </c>
      <c r="R742" s="92">
        <v>16342.37</v>
      </c>
      <c r="S742" s="86">
        <v>44561</v>
      </c>
    </row>
    <row r="743" spans="1:19" s="113" customFormat="1" ht="14.45" hidden="1" x14ac:dyDescent="0.3">
      <c r="A743" s="25">
        <v>502</v>
      </c>
      <c r="B743" s="40" t="s">
        <v>737</v>
      </c>
      <c r="C743" s="84">
        <v>1983</v>
      </c>
      <c r="D743" s="40"/>
      <c r="E743" s="40" t="s">
        <v>277</v>
      </c>
      <c r="F743" s="40" t="s">
        <v>978</v>
      </c>
      <c r="G743" s="84">
        <v>5</v>
      </c>
      <c r="H743" s="84">
        <v>6</v>
      </c>
      <c r="I743" s="85">
        <v>5493.1</v>
      </c>
      <c r="J743" s="85">
        <v>3912.4</v>
      </c>
      <c r="K743" s="40">
        <v>239</v>
      </c>
      <c r="L743" s="85">
        <v>970760.34</v>
      </c>
      <c r="M743" s="85">
        <v>0</v>
      </c>
      <c r="N743" s="85">
        <v>0</v>
      </c>
      <c r="O743" s="85">
        <v>0</v>
      </c>
      <c r="P743" s="58">
        <f t="shared" si="97"/>
        <v>970760.34</v>
      </c>
      <c r="Q743" s="58">
        <f t="shared" si="100"/>
        <v>248.12400061343419</v>
      </c>
      <c r="R743" s="92">
        <v>16342.37</v>
      </c>
      <c r="S743" s="86">
        <v>44561</v>
      </c>
    </row>
    <row r="744" spans="1:19" s="113" customFormat="1" ht="14.45" hidden="1" x14ac:dyDescent="0.3">
      <c r="A744" s="25">
        <v>503</v>
      </c>
      <c r="B744" s="40" t="s">
        <v>738</v>
      </c>
      <c r="C744" s="84">
        <v>1983</v>
      </c>
      <c r="D744" s="40"/>
      <c r="E744" s="40" t="s">
        <v>277</v>
      </c>
      <c r="F744" s="40" t="s">
        <v>978</v>
      </c>
      <c r="G744" s="84">
        <v>5</v>
      </c>
      <c r="H744" s="84">
        <v>1</v>
      </c>
      <c r="I744" s="85">
        <v>4504.7</v>
      </c>
      <c r="J744" s="85">
        <v>3453.4</v>
      </c>
      <c r="K744" s="40">
        <v>311</v>
      </c>
      <c r="L744" s="85">
        <v>720817.82</v>
      </c>
      <c r="M744" s="85">
        <v>0</v>
      </c>
      <c r="N744" s="85">
        <v>0</v>
      </c>
      <c r="O744" s="85">
        <v>0</v>
      </c>
      <c r="P744" s="58">
        <f t="shared" ref="P744:P765" si="101">ROUND(L744-N744-O744,2)</f>
        <v>720817.82</v>
      </c>
      <c r="Q744" s="58">
        <f t="shared" si="100"/>
        <v>208.72699947877453</v>
      </c>
      <c r="R744" s="92">
        <v>16342.37</v>
      </c>
      <c r="S744" s="86">
        <v>44561</v>
      </c>
    </row>
    <row r="745" spans="1:19" s="113" customFormat="1" ht="14.45" hidden="1" x14ac:dyDescent="0.3">
      <c r="A745" s="25">
        <v>504</v>
      </c>
      <c r="B745" s="40" t="s">
        <v>739</v>
      </c>
      <c r="C745" s="84">
        <v>1983</v>
      </c>
      <c r="D745" s="40"/>
      <c r="E745" s="40" t="s">
        <v>277</v>
      </c>
      <c r="F745" s="40" t="s">
        <v>978</v>
      </c>
      <c r="G745" s="84">
        <v>5</v>
      </c>
      <c r="H745" s="84">
        <v>1</v>
      </c>
      <c r="I745" s="85">
        <v>4528.8</v>
      </c>
      <c r="J745" s="85">
        <v>3494.5</v>
      </c>
      <c r="K745" s="40">
        <v>284</v>
      </c>
      <c r="L745" s="85">
        <v>729396.5</v>
      </c>
      <c r="M745" s="85">
        <v>0</v>
      </c>
      <c r="N745" s="85">
        <v>0</v>
      </c>
      <c r="O745" s="85">
        <v>0</v>
      </c>
      <c r="P745" s="58">
        <f t="shared" si="101"/>
        <v>729396.5</v>
      </c>
      <c r="Q745" s="58">
        <f t="shared" si="100"/>
        <v>208.72699957075403</v>
      </c>
      <c r="R745" s="92">
        <v>16342.37</v>
      </c>
      <c r="S745" s="86">
        <v>44561</v>
      </c>
    </row>
    <row r="746" spans="1:19" s="113" customFormat="1" ht="14.45" hidden="1" x14ac:dyDescent="0.3">
      <c r="A746" s="25">
        <v>505</v>
      </c>
      <c r="B746" s="40" t="s">
        <v>740</v>
      </c>
      <c r="C746" s="84">
        <v>1983</v>
      </c>
      <c r="D746" s="40"/>
      <c r="E746" s="40" t="s">
        <v>277</v>
      </c>
      <c r="F746" s="40" t="s">
        <v>978</v>
      </c>
      <c r="G746" s="84">
        <v>5</v>
      </c>
      <c r="H746" s="84">
        <v>1</v>
      </c>
      <c r="I746" s="85">
        <v>4556</v>
      </c>
      <c r="J746" s="85">
        <v>3537</v>
      </c>
      <c r="K746" s="40">
        <v>273</v>
      </c>
      <c r="L746" s="85">
        <v>311188.8</v>
      </c>
      <c r="M746" s="85">
        <v>0</v>
      </c>
      <c r="N746" s="85">
        <v>0</v>
      </c>
      <c r="O746" s="85">
        <v>0</v>
      </c>
      <c r="P746" s="58">
        <f t="shared" si="101"/>
        <v>311188.8</v>
      </c>
      <c r="Q746" s="58">
        <f t="shared" si="100"/>
        <v>87.981000848176421</v>
      </c>
      <c r="R746" s="92">
        <v>16342.37</v>
      </c>
      <c r="S746" s="86">
        <v>44561</v>
      </c>
    </row>
    <row r="747" spans="1:19" s="113" customFormat="1" ht="14.45" hidden="1" x14ac:dyDescent="0.3">
      <c r="A747" s="25">
        <v>506</v>
      </c>
      <c r="B747" s="40" t="s">
        <v>741</v>
      </c>
      <c r="C747" s="84">
        <v>1983</v>
      </c>
      <c r="D747" s="40"/>
      <c r="E747" s="40" t="s">
        <v>277</v>
      </c>
      <c r="F747" s="40" t="s">
        <v>978</v>
      </c>
      <c r="G747" s="84">
        <v>5</v>
      </c>
      <c r="H747" s="84">
        <v>1</v>
      </c>
      <c r="I747" s="85">
        <v>4546.5</v>
      </c>
      <c r="J747" s="85">
        <v>3473.6</v>
      </c>
      <c r="K747" s="40">
        <v>325</v>
      </c>
      <c r="L747" s="85">
        <v>725034.11</v>
      </c>
      <c r="M747" s="85">
        <v>0</v>
      </c>
      <c r="N747" s="85">
        <v>0</v>
      </c>
      <c r="O747" s="85">
        <v>0</v>
      </c>
      <c r="P747" s="58">
        <f t="shared" si="101"/>
        <v>725034.11</v>
      </c>
      <c r="Q747" s="58">
        <f t="shared" si="100"/>
        <v>208.72700080608016</v>
      </c>
      <c r="R747" s="92">
        <v>16342.37</v>
      </c>
      <c r="S747" s="86">
        <v>44561</v>
      </c>
    </row>
    <row r="748" spans="1:19" s="113" customFormat="1" ht="14.45" hidden="1" x14ac:dyDescent="0.3">
      <c r="A748" s="25">
        <v>507</v>
      </c>
      <c r="B748" s="40" t="s">
        <v>266</v>
      </c>
      <c r="C748" s="84">
        <v>1985</v>
      </c>
      <c r="D748" s="40"/>
      <c r="E748" s="40" t="s">
        <v>277</v>
      </c>
      <c r="F748" s="40" t="s">
        <v>288</v>
      </c>
      <c r="G748" s="84">
        <v>9</v>
      </c>
      <c r="H748" s="84">
        <v>1</v>
      </c>
      <c r="I748" s="85">
        <v>5362.3</v>
      </c>
      <c r="J748" s="85">
        <v>4376.83</v>
      </c>
      <c r="K748" s="40">
        <v>239</v>
      </c>
      <c r="L748" s="85">
        <v>261530.91</v>
      </c>
      <c r="M748" s="85">
        <v>0</v>
      </c>
      <c r="N748" s="85">
        <v>0</v>
      </c>
      <c r="O748" s="85">
        <v>0</v>
      </c>
      <c r="P748" s="58">
        <f t="shared" si="101"/>
        <v>261530.91</v>
      </c>
      <c r="Q748" s="58">
        <f t="shared" si="100"/>
        <v>59.753499678991417</v>
      </c>
      <c r="R748" s="92">
        <v>17657.14</v>
      </c>
      <c r="S748" s="86">
        <v>44561</v>
      </c>
    </row>
    <row r="749" spans="1:19" s="113" customFormat="1" ht="14.45" hidden="1" x14ac:dyDescent="0.3">
      <c r="A749" s="25">
        <v>508</v>
      </c>
      <c r="B749" s="40" t="s">
        <v>678</v>
      </c>
      <c r="C749" s="84">
        <v>1983</v>
      </c>
      <c r="D749" s="40"/>
      <c r="E749" s="40" t="s">
        <v>277</v>
      </c>
      <c r="F749" s="40" t="s">
        <v>288</v>
      </c>
      <c r="G749" s="84">
        <v>9</v>
      </c>
      <c r="H749" s="84">
        <v>1</v>
      </c>
      <c r="I749" s="85">
        <v>5069.6000000000004</v>
      </c>
      <c r="J749" s="85">
        <v>4120.7</v>
      </c>
      <c r="K749" s="40">
        <v>271</v>
      </c>
      <c r="L749" s="85">
        <v>37421747.670000002</v>
      </c>
      <c r="M749" s="85">
        <v>0</v>
      </c>
      <c r="N749" s="85">
        <v>0</v>
      </c>
      <c r="O749" s="85">
        <v>0</v>
      </c>
      <c r="P749" s="58">
        <f t="shared" si="101"/>
        <v>37421747.670000002</v>
      </c>
      <c r="Q749" s="58">
        <f t="shared" si="100"/>
        <v>9081.4055063460091</v>
      </c>
      <c r="R749" s="92">
        <v>17657.14</v>
      </c>
      <c r="S749" s="86">
        <v>44561</v>
      </c>
    </row>
    <row r="750" spans="1:19" s="113" customFormat="1" ht="14.45" hidden="1" x14ac:dyDescent="0.3">
      <c r="A750" s="25">
        <v>509</v>
      </c>
      <c r="B750" s="40" t="s">
        <v>1205</v>
      </c>
      <c r="C750" s="40">
        <v>1994</v>
      </c>
      <c r="D750" s="40"/>
      <c r="E750" s="40" t="s">
        <v>277</v>
      </c>
      <c r="F750" s="40" t="s">
        <v>288</v>
      </c>
      <c r="G750" s="84">
        <v>9</v>
      </c>
      <c r="H750" s="84">
        <v>4</v>
      </c>
      <c r="I750" s="85">
        <v>10665.2</v>
      </c>
      <c r="J750" s="85">
        <v>9433.7999999999993</v>
      </c>
      <c r="K750" s="40">
        <v>396</v>
      </c>
      <c r="L750" s="85">
        <v>5892700</v>
      </c>
      <c r="M750" s="85">
        <v>0</v>
      </c>
      <c r="N750" s="85">
        <v>0</v>
      </c>
      <c r="O750" s="85">
        <v>0</v>
      </c>
      <c r="P750" s="58">
        <f t="shared" si="101"/>
        <v>5892700</v>
      </c>
      <c r="Q750" s="58">
        <f t="shared" si="100"/>
        <v>624.63694375543264</v>
      </c>
      <c r="R750" s="85">
        <v>17657.14</v>
      </c>
      <c r="S750" s="86">
        <v>44561</v>
      </c>
    </row>
    <row r="751" spans="1:19" s="113" customFormat="1" ht="14.45" hidden="1" x14ac:dyDescent="0.3">
      <c r="A751" s="25">
        <v>510</v>
      </c>
      <c r="B751" s="40" t="s">
        <v>742</v>
      </c>
      <c r="C751" s="84">
        <v>1985</v>
      </c>
      <c r="D751" s="40"/>
      <c r="E751" s="40" t="s">
        <v>277</v>
      </c>
      <c r="F751" s="40" t="s">
        <v>978</v>
      </c>
      <c r="G751" s="84">
        <v>5</v>
      </c>
      <c r="H751" s="84">
        <v>20</v>
      </c>
      <c r="I751" s="85">
        <v>20992</v>
      </c>
      <c r="J751" s="85">
        <v>18009.599999999999</v>
      </c>
      <c r="K751" s="40">
        <v>821</v>
      </c>
      <c r="L751" s="85">
        <v>2174587.16</v>
      </c>
      <c r="M751" s="85">
        <v>0</v>
      </c>
      <c r="N751" s="85">
        <v>0</v>
      </c>
      <c r="O751" s="85">
        <v>0</v>
      </c>
      <c r="P751" s="58">
        <f t="shared" si="101"/>
        <v>2174587.16</v>
      </c>
      <c r="Q751" s="58">
        <f t="shared" si="100"/>
        <v>120.74599991115851</v>
      </c>
      <c r="R751" s="85">
        <v>16342.37</v>
      </c>
      <c r="S751" s="86">
        <v>44561</v>
      </c>
    </row>
    <row r="752" spans="1:19" s="113" customFormat="1" ht="14.45" hidden="1" x14ac:dyDescent="0.3">
      <c r="A752" s="25">
        <v>511</v>
      </c>
      <c r="B752" s="90" t="s">
        <v>267</v>
      </c>
      <c r="C752" s="93">
        <v>1985</v>
      </c>
      <c r="D752" s="90"/>
      <c r="E752" s="90" t="s">
        <v>277</v>
      </c>
      <c r="F752" s="90" t="s">
        <v>978</v>
      </c>
      <c r="G752" s="93">
        <v>9</v>
      </c>
      <c r="H752" s="93">
        <v>2</v>
      </c>
      <c r="I752" s="92">
        <v>4734.8999999999996</v>
      </c>
      <c r="J752" s="92">
        <v>4032.4</v>
      </c>
      <c r="K752" s="90">
        <v>176</v>
      </c>
      <c r="L752" s="92">
        <v>479337.44</v>
      </c>
      <c r="M752" s="85">
        <v>0</v>
      </c>
      <c r="N752" s="85">
        <v>0</v>
      </c>
      <c r="O752" s="85">
        <v>0</v>
      </c>
      <c r="P752" s="58">
        <f t="shared" si="101"/>
        <v>479337.44</v>
      </c>
      <c r="Q752" s="58">
        <f t="shared" si="100"/>
        <v>118.87150084317032</v>
      </c>
      <c r="R752" s="85">
        <v>14905.85</v>
      </c>
      <c r="S752" s="86">
        <v>44561</v>
      </c>
    </row>
    <row r="753" spans="1:19" s="113" customFormat="1" ht="14.45" hidden="1" x14ac:dyDescent="0.3">
      <c r="A753" s="25">
        <v>512</v>
      </c>
      <c r="B753" s="40" t="s">
        <v>743</v>
      </c>
      <c r="C753" s="84">
        <v>1984</v>
      </c>
      <c r="D753" s="40"/>
      <c r="E753" s="40" t="s">
        <v>277</v>
      </c>
      <c r="F753" s="40" t="s">
        <v>978</v>
      </c>
      <c r="G753" s="84">
        <v>9</v>
      </c>
      <c r="H753" s="84">
        <v>1</v>
      </c>
      <c r="I753" s="85">
        <v>5621.2</v>
      </c>
      <c r="J753" s="85">
        <v>3257.2</v>
      </c>
      <c r="K753" s="40">
        <v>291</v>
      </c>
      <c r="L753" s="85">
        <v>387188.25</v>
      </c>
      <c r="M753" s="85">
        <v>0</v>
      </c>
      <c r="N753" s="85">
        <v>0</v>
      </c>
      <c r="O753" s="85">
        <v>0</v>
      </c>
      <c r="P753" s="58">
        <f t="shared" si="101"/>
        <v>387188.25</v>
      </c>
      <c r="Q753" s="58">
        <f t="shared" si="100"/>
        <v>118.87150006140244</v>
      </c>
      <c r="R753" s="92">
        <v>14905.85</v>
      </c>
      <c r="S753" s="86">
        <v>44561</v>
      </c>
    </row>
    <row r="754" spans="1:19" s="113" customFormat="1" ht="14.45" hidden="1" x14ac:dyDescent="0.3">
      <c r="A754" s="25">
        <v>513</v>
      </c>
      <c r="B754" s="90" t="s">
        <v>681</v>
      </c>
      <c r="C754" s="93">
        <v>1984</v>
      </c>
      <c r="D754" s="90"/>
      <c r="E754" s="90" t="s">
        <v>277</v>
      </c>
      <c r="F754" s="90" t="s">
        <v>978</v>
      </c>
      <c r="G754" s="93">
        <v>5</v>
      </c>
      <c r="H754" s="93">
        <v>20</v>
      </c>
      <c r="I754" s="92">
        <v>20920.400000000001</v>
      </c>
      <c r="J754" s="92">
        <v>17972.7</v>
      </c>
      <c r="K754" s="90">
        <v>798</v>
      </c>
      <c r="L754" s="92">
        <v>13882460.24</v>
      </c>
      <c r="M754" s="92">
        <v>0</v>
      </c>
      <c r="N754" s="92">
        <v>0</v>
      </c>
      <c r="O754" s="92">
        <v>0</v>
      </c>
      <c r="P754" s="58">
        <f t="shared" si="101"/>
        <v>13882460.24</v>
      </c>
      <c r="Q754" s="95">
        <v>6490.9814140335056</v>
      </c>
      <c r="R754" s="92">
        <v>14502.54</v>
      </c>
      <c r="S754" s="86">
        <v>44561</v>
      </c>
    </row>
    <row r="755" spans="1:19" s="113" customFormat="1" ht="14.45" hidden="1" x14ac:dyDescent="0.3">
      <c r="A755" s="25">
        <v>514</v>
      </c>
      <c r="B755" s="40" t="s">
        <v>250</v>
      </c>
      <c r="C755" s="84">
        <v>1984</v>
      </c>
      <c r="D755" s="40"/>
      <c r="E755" s="40" t="s">
        <v>277</v>
      </c>
      <c r="F755" s="40" t="s">
        <v>288</v>
      </c>
      <c r="G755" s="84">
        <v>9</v>
      </c>
      <c r="H755" s="84">
        <v>4</v>
      </c>
      <c r="I755" s="85">
        <v>10724.1</v>
      </c>
      <c r="J755" s="85">
        <v>9492</v>
      </c>
      <c r="K755" s="40">
        <v>292</v>
      </c>
      <c r="L755" s="85">
        <v>53375077.340000004</v>
      </c>
      <c r="M755" s="85">
        <v>0</v>
      </c>
      <c r="N755" s="85">
        <v>0</v>
      </c>
      <c r="O755" s="85">
        <v>0</v>
      </c>
      <c r="P755" s="58">
        <f t="shared" si="101"/>
        <v>53375077.340000004</v>
      </c>
      <c r="Q755" s="58">
        <f>L755/J755</f>
        <v>5623.1644900969241</v>
      </c>
      <c r="R755" s="85">
        <v>17657.14</v>
      </c>
      <c r="S755" s="86">
        <v>44561</v>
      </c>
    </row>
    <row r="756" spans="1:19" s="113" customFormat="1" ht="14.45" hidden="1" x14ac:dyDescent="0.3">
      <c r="A756" s="25">
        <v>515</v>
      </c>
      <c r="B756" s="40" t="s">
        <v>222</v>
      </c>
      <c r="C756" s="84">
        <v>1982</v>
      </c>
      <c r="D756" s="40"/>
      <c r="E756" s="40" t="s">
        <v>277</v>
      </c>
      <c r="F756" s="40" t="s">
        <v>978</v>
      </c>
      <c r="G756" s="84">
        <v>5</v>
      </c>
      <c r="H756" s="84">
        <v>14</v>
      </c>
      <c r="I756" s="85">
        <v>12000.4</v>
      </c>
      <c r="J756" s="85">
        <v>10508.8</v>
      </c>
      <c r="K756" s="40">
        <v>507</v>
      </c>
      <c r="L756" s="85">
        <v>26818764.280000001</v>
      </c>
      <c r="M756" s="85">
        <v>0</v>
      </c>
      <c r="N756" s="85">
        <v>0</v>
      </c>
      <c r="O756" s="85">
        <v>0</v>
      </c>
      <c r="P756" s="58">
        <f t="shared" si="101"/>
        <v>26818764.280000001</v>
      </c>
      <c r="Q756" s="58">
        <f>L756/J756</f>
        <v>2552.0291831607797</v>
      </c>
      <c r="R756" s="85">
        <v>16342.37</v>
      </c>
      <c r="S756" s="86">
        <v>44561</v>
      </c>
    </row>
    <row r="757" spans="1:19" s="113" customFormat="1" ht="14.45" hidden="1" x14ac:dyDescent="0.3">
      <c r="A757" s="25">
        <v>516</v>
      </c>
      <c r="B757" s="90" t="s">
        <v>1211</v>
      </c>
      <c r="C757" s="93">
        <v>1970</v>
      </c>
      <c r="D757" s="90"/>
      <c r="E757" s="90" t="s">
        <v>277</v>
      </c>
      <c r="F757" s="90" t="s">
        <v>978</v>
      </c>
      <c r="G757" s="93">
        <v>5</v>
      </c>
      <c r="H757" s="93">
        <v>6</v>
      </c>
      <c r="I757" s="92">
        <v>4499.5</v>
      </c>
      <c r="J757" s="92">
        <v>4096.8999999999996</v>
      </c>
      <c r="K757" s="90">
        <v>250</v>
      </c>
      <c r="L757" s="92">
        <v>4179808.42</v>
      </c>
      <c r="M757" s="92">
        <v>0</v>
      </c>
      <c r="N757" s="92">
        <v>0</v>
      </c>
      <c r="O757" s="92">
        <v>0</v>
      </c>
      <c r="P757" s="58">
        <f t="shared" si="101"/>
        <v>4179808.42</v>
      </c>
      <c r="Q757" s="95">
        <v>1116.9301471844567</v>
      </c>
      <c r="R757" s="85">
        <v>16342.37</v>
      </c>
      <c r="S757" s="86">
        <v>44561</v>
      </c>
    </row>
    <row r="758" spans="1:19" s="113" customFormat="1" ht="14.45" hidden="1" x14ac:dyDescent="0.3">
      <c r="A758" s="25">
        <v>517</v>
      </c>
      <c r="B758" s="90" t="s">
        <v>1212</v>
      </c>
      <c r="C758" s="93">
        <v>1970</v>
      </c>
      <c r="D758" s="90"/>
      <c r="E758" s="90" t="s">
        <v>277</v>
      </c>
      <c r="F758" s="90" t="s">
        <v>978</v>
      </c>
      <c r="G758" s="93">
        <v>5</v>
      </c>
      <c r="H758" s="93">
        <v>6</v>
      </c>
      <c r="I758" s="92">
        <v>4551</v>
      </c>
      <c r="J758" s="92">
        <v>4135.8</v>
      </c>
      <c r="K758" s="90">
        <v>257</v>
      </c>
      <c r="L758" s="92">
        <v>838028.06</v>
      </c>
      <c r="M758" s="92">
        <v>0</v>
      </c>
      <c r="N758" s="92">
        <v>0</v>
      </c>
      <c r="O758" s="92">
        <v>0</v>
      </c>
      <c r="P758" s="58">
        <f t="shared" si="101"/>
        <v>838028.06</v>
      </c>
      <c r="Q758" s="95">
        <v>302.50294743459546</v>
      </c>
      <c r="R758" s="85">
        <v>16342.37</v>
      </c>
      <c r="S758" s="86">
        <v>44561</v>
      </c>
    </row>
    <row r="759" spans="1:19" s="113" customFormat="1" ht="14.45" hidden="1" x14ac:dyDescent="0.3">
      <c r="A759" s="25">
        <v>518</v>
      </c>
      <c r="B759" s="40" t="s">
        <v>684</v>
      </c>
      <c r="C759" s="84">
        <v>1983</v>
      </c>
      <c r="D759" s="40"/>
      <c r="E759" s="40" t="s">
        <v>277</v>
      </c>
      <c r="F759" s="40" t="s">
        <v>978</v>
      </c>
      <c r="G759" s="84">
        <v>9</v>
      </c>
      <c r="H759" s="84">
        <v>7</v>
      </c>
      <c r="I759" s="85">
        <v>17580.900000000001</v>
      </c>
      <c r="J759" s="85">
        <v>14518</v>
      </c>
      <c r="K759" s="40">
        <v>684</v>
      </c>
      <c r="L759" s="85">
        <v>83880533.849999994</v>
      </c>
      <c r="M759" s="85">
        <v>0</v>
      </c>
      <c r="N759" s="85">
        <v>0</v>
      </c>
      <c r="O759" s="85">
        <v>0</v>
      </c>
      <c r="P759" s="58">
        <f t="shared" si="101"/>
        <v>83880533.849999994</v>
      </c>
      <c r="Q759" s="58">
        <f t="shared" ref="Q759:Q765" si="102">L759/J759</f>
        <v>5777.6920960187354</v>
      </c>
      <c r="R759" s="85">
        <v>14905.85</v>
      </c>
      <c r="S759" s="86">
        <v>44561</v>
      </c>
    </row>
    <row r="760" spans="1:19" s="113" customFormat="1" ht="14.45" hidden="1" x14ac:dyDescent="0.3">
      <c r="A760" s="25">
        <v>519</v>
      </c>
      <c r="B760" s="40" t="s">
        <v>685</v>
      </c>
      <c r="C760" s="84">
        <v>1983</v>
      </c>
      <c r="D760" s="40"/>
      <c r="E760" s="40" t="s">
        <v>277</v>
      </c>
      <c r="F760" s="40" t="s">
        <v>978</v>
      </c>
      <c r="G760" s="84">
        <v>5</v>
      </c>
      <c r="H760" s="84">
        <v>6</v>
      </c>
      <c r="I760" s="85">
        <v>5517.3</v>
      </c>
      <c r="J760" s="85">
        <v>5400</v>
      </c>
      <c r="K760" s="40">
        <v>224</v>
      </c>
      <c r="L760" s="85">
        <v>25283823.440000001</v>
      </c>
      <c r="M760" s="85">
        <v>0</v>
      </c>
      <c r="N760" s="85">
        <v>0</v>
      </c>
      <c r="O760" s="85">
        <v>0</v>
      </c>
      <c r="P760" s="58">
        <f t="shared" si="101"/>
        <v>25283823.440000001</v>
      </c>
      <c r="Q760" s="58">
        <f t="shared" si="102"/>
        <v>4682.1895259259263</v>
      </c>
      <c r="R760" s="92">
        <v>16342.37</v>
      </c>
      <c r="S760" s="86">
        <v>44561</v>
      </c>
    </row>
    <row r="761" spans="1:19" s="113" customFormat="1" ht="14.45" hidden="1" x14ac:dyDescent="0.3">
      <c r="A761" s="25">
        <v>520</v>
      </c>
      <c r="B761" s="40" t="s">
        <v>687</v>
      </c>
      <c r="C761" s="84">
        <v>1969</v>
      </c>
      <c r="D761" s="40"/>
      <c r="E761" s="40" t="s">
        <v>277</v>
      </c>
      <c r="F761" s="40" t="s">
        <v>978</v>
      </c>
      <c r="G761" s="84">
        <v>5</v>
      </c>
      <c r="H761" s="84">
        <v>4</v>
      </c>
      <c r="I761" s="85">
        <v>3782.4</v>
      </c>
      <c r="J761" s="85">
        <v>3480.4</v>
      </c>
      <c r="K761" s="40">
        <v>199</v>
      </c>
      <c r="L761" s="85">
        <v>1130345.3700000001</v>
      </c>
      <c r="M761" s="85">
        <v>0</v>
      </c>
      <c r="N761" s="85">
        <v>0</v>
      </c>
      <c r="O761" s="85">
        <v>0</v>
      </c>
      <c r="P761" s="58">
        <f t="shared" si="101"/>
        <v>1130345.3700000001</v>
      </c>
      <c r="Q761" s="58">
        <f t="shared" si="102"/>
        <v>324.77455752212393</v>
      </c>
      <c r="R761" s="85">
        <v>16342.37</v>
      </c>
      <c r="S761" s="86">
        <v>44561</v>
      </c>
    </row>
    <row r="762" spans="1:19" s="113" customFormat="1" ht="14.45" hidden="1" x14ac:dyDescent="0.3">
      <c r="A762" s="25">
        <v>521</v>
      </c>
      <c r="B762" s="40" t="s">
        <v>688</v>
      </c>
      <c r="C762" s="84">
        <v>1976</v>
      </c>
      <c r="D762" s="40"/>
      <c r="E762" s="40" t="s">
        <v>277</v>
      </c>
      <c r="F762" s="40" t="s">
        <v>288</v>
      </c>
      <c r="G762" s="84">
        <v>5</v>
      </c>
      <c r="H762" s="84">
        <v>4</v>
      </c>
      <c r="I762" s="85">
        <v>3718.9</v>
      </c>
      <c r="J762" s="85">
        <v>3450.5</v>
      </c>
      <c r="K762" s="40">
        <v>124</v>
      </c>
      <c r="L762" s="85">
        <v>8701667.6799999997</v>
      </c>
      <c r="M762" s="85">
        <v>0</v>
      </c>
      <c r="N762" s="85">
        <v>0</v>
      </c>
      <c r="O762" s="85">
        <v>0</v>
      </c>
      <c r="P762" s="58">
        <f t="shared" si="101"/>
        <v>8701667.6799999997</v>
      </c>
      <c r="Q762" s="58">
        <f t="shared" si="102"/>
        <v>2521.8570294160268</v>
      </c>
      <c r="R762" s="92">
        <v>19673.62</v>
      </c>
      <c r="S762" s="86">
        <v>44561</v>
      </c>
    </row>
    <row r="763" spans="1:19" s="113" customFormat="1" ht="14.45" hidden="1" x14ac:dyDescent="0.3">
      <c r="A763" s="25">
        <v>522</v>
      </c>
      <c r="B763" s="40" t="s">
        <v>689</v>
      </c>
      <c r="C763" s="84">
        <v>1977</v>
      </c>
      <c r="D763" s="40"/>
      <c r="E763" s="40" t="s">
        <v>277</v>
      </c>
      <c r="F763" s="40" t="s">
        <v>978</v>
      </c>
      <c r="G763" s="84">
        <v>5</v>
      </c>
      <c r="H763" s="84">
        <v>4</v>
      </c>
      <c r="I763" s="85">
        <v>4468</v>
      </c>
      <c r="J763" s="85">
        <v>2915.1</v>
      </c>
      <c r="K763" s="40">
        <v>149</v>
      </c>
      <c r="L763" s="85">
        <v>14061015.25</v>
      </c>
      <c r="M763" s="85">
        <v>0</v>
      </c>
      <c r="N763" s="85">
        <v>0</v>
      </c>
      <c r="O763" s="85">
        <v>0</v>
      </c>
      <c r="P763" s="58">
        <f t="shared" si="101"/>
        <v>14061015.25</v>
      </c>
      <c r="Q763" s="58">
        <f t="shared" si="102"/>
        <v>4823.5104284587151</v>
      </c>
      <c r="R763" s="92">
        <v>16342.37</v>
      </c>
      <c r="S763" s="86">
        <v>44561</v>
      </c>
    </row>
    <row r="764" spans="1:19" s="113" customFormat="1" ht="14.45" hidden="1" x14ac:dyDescent="0.3">
      <c r="A764" s="25">
        <v>523</v>
      </c>
      <c r="B764" s="40" t="s">
        <v>223</v>
      </c>
      <c r="C764" s="84">
        <v>1978</v>
      </c>
      <c r="D764" s="40"/>
      <c r="E764" s="40" t="s">
        <v>277</v>
      </c>
      <c r="F764" s="40" t="s">
        <v>978</v>
      </c>
      <c r="G764" s="84">
        <v>5</v>
      </c>
      <c r="H764" s="84">
        <v>12</v>
      </c>
      <c r="I764" s="85">
        <v>11067.1</v>
      </c>
      <c r="J764" s="85">
        <v>9815.1</v>
      </c>
      <c r="K764" s="40">
        <v>438</v>
      </c>
      <c r="L764" s="85">
        <v>24209918.670000002</v>
      </c>
      <c r="M764" s="85">
        <v>0</v>
      </c>
      <c r="N764" s="85">
        <v>0</v>
      </c>
      <c r="O764" s="85">
        <v>0</v>
      </c>
      <c r="P764" s="58">
        <f t="shared" si="101"/>
        <v>24209918.670000002</v>
      </c>
      <c r="Q764" s="58">
        <f t="shared" si="102"/>
        <v>2466.5992878320139</v>
      </c>
      <c r="R764" s="85">
        <v>16342.37</v>
      </c>
      <c r="S764" s="86">
        <v>44561</v>
      </c>
    </row>
    <row r="765" spans="1:19" s="113" customFormat="1" ht="14.45" hidden="1" x14ac:dyDescent="0.3">
      <c r="A765" s="25">
        <v>524</v>
      </c>
      <c r="B765" s="40" t="s">
        <v>1094</v>
      </c>
      <c r="C765" s="84">
        <v>1995</v>
      </c>
      <c r="D765" s="40"/>
      <c r="E765" s="40" t="s">
        <v>277</v>
      </c>
      <c r="F765" s="40" t="s">
        <v>978</v>
      </c>
      <c r="G765" s="84">
        <v>9</v>
      </c>
      <c r="H765" s="84">
        <v>10</v>
      </c>
      <c r="I765" s="85">
        <v>24303.9</v>
      </c>
      <c r="J765" s="85">
        <v>20868.7</v>
      </c>
      <c r="K765" s="40">
        <v>888</v>
      </c>
      <c r="L765" s="85">
        <v>14222865.99</v>
      </c>
      <c r="M765" s="85">
        <v>0</v>
      </c>
      <c r="N765" s="85">
        <v>0</v>
      </c>
      <c r="O765" s="85">
        <v>0</v>
      </c>
      <c r="P765" s="58">
        <f t="shared" si="101"/>
        <v>14222865.99</v>
      </c>
      <c r="Q765" s="58">
        <f t="shared" si="102"/>
        <v>681.54058422422099</v>
      </c>
      <c r="R765" s="92">
        <v>14905.85</v>
      </c>
      <c r="S765" s="86">
        <v>44561</v>
      </c>
    </row>
    <row r="766" spans="1:19" s="12" customFormat="1" ht="13.15" hidden="1" x14ac:dyDescent="0.3">
      <c r="A766" s="25"/>
      <c r="B766" s="179" t="s">
        <v>989</v>
      </c>
      <c r="C766" s="179"/>
      <c r="D766" s="25"/>
      <c r="E766" s="55"/>
      <c r="F766" s="25"/>
      <c r="G766" s="25"/>
      <c r="H766" s="25"/>
      <c r="I766" s="132">
        <f t="shared" ref="I766:P766" si="103">ROUND(SUM(I615:I765),2)</f>
        <v>989697.47</v>
      </c>
      <c r="J766" s="132">
        <f t="shared" si="103"/>
        <v>791253.03</v>
      </c>
      <c r="K766" s="132">
        <f t="shared" si="103"/>
        <v>40214</v>
      </c>
      <c r="L766" s="132">
        <f t="shared" si="103"/>
        <v>1479823724.01</v>
      </c>
      <c r="M766" s="132">
        <f t="shared" si="103"/>
        <v>0</v>
      </c>
      <c r="N766" s="132">
        <f t="shared" si="103"/>
        <v>2565430.7400000002</v>
      </c>
      <c r="O766" s="132">
        <f t="shared" si="103"/>
        <v>0</v>
      </c>
      <c r="P766" s="132">
        <f t="shared" si="103"/>
        <v>1477258293.27</v>
      </c>
      <c r="Q766" s="132">
        <f t="shared" ref="Q766" si="104">L766/J766</f>
        <v>1870.2281923773485</v>
      </c>
      <c r="R766" s="26"/>
      <c r="S766" s="25"/>
    </row>
    <row r="767" spans="1:19" x14ac:dyDescent="0.25">
      <c r="A767" s="25"/>
      <c r="B767" s="179" t="s">
        <v>24</v>
      </c>
      <c r="C767" s="179"/>
      <c r="D767" s="25"/>
      <c r="E767" s="55"/>
      <c r="F767" s="25"/>
      <c r="G767" s="25"/>
      <c r="H767" s="25"/>
      <c r="I767" s="25"/>
      <c r="J767" s="25"/>
      <c r="K767" s="25"/>
      <c r="L767" s="26"/>
      <c r="M767" s="26"/>
      <c r="N767" s="26"/>
      <c r="O767" s="26"/>
      <c r="P767" s="26"/>
      <c r="Q767" s="26"/>
      <c r="R767" s="26"/>
      <c r="S767" s="25"/>
    </row>
    <row r="768" spans="1:19" s="113" customFormat="1" x14ac:dyDescent="0.25">
      <c r="A768" s="25">
        <v>525</v>
      </c>
      <c r="B768" s="90" t="s">
        <v>998</v>
      </c>
      <c r="C768" s="93">
        <v>1984</v>
      </c>
      <c r="D768" s="90"/>
      <c r="E768" s="90" t="s">
        <v>1021</v>
      </c>
      <c r="F768" s="40" t="s">
        <v>288</v>
      </c>
      <c r="G768" s="93">
        <v>2</v>
      </c>
      <c r="H768" s="93">
        <v>2</v>
      </c>
      <c r="I768" s="92">
        <v>1062.4000000000001</v>
      </c>
      <c r="J768" s="92">
        <v>891</v>
      </c>
      <c r="K768" s="90">
        <v>40</v>
      </c>
      <c r="L768" s="85">
        <v>3724905.87</v>
      </c>
      <c r="M768" s="85">
        <v>0</v>
      </c>
      <c r="N768" s="85">
        <v>0</v>
      </c>
      <c r="O768" s="85">
        <v>0</v>
      </c>
      <c r="P768" s="58">
        <f t="shared" ref="P768:P782" si="105">ROUND(L768-N768-O768,2)</f>
        <v>3724905.87</v>
      </c>
      <c r="Q768" s="58">
        <f t="shared" ref="Q768:Q782" si="106">L768/J768</f>
        <v>4180.590202020202</v>
      </c>
      <c r="R768" s="85">
        <v>19673.62</v>
      </c>
      <c r="S768" s="86">
        <v>44561</v>
      </c>
    </row>
    <row r="769" spans="1:19" s="113" customFormat="1" x14ac:dyDescent="0.25">
      <c r="A769" s="25">
        <v>526</v>
      </c>
      <c r="B769" s="90" t="s">
        <v>999</v>
      </c>
      <c r="C769" s="93">
        <v>1988</v>
      </c>
      <c r="D769" s="90"/>
      <c r="E769" s="90" t="s">
        <v>1021</v>
      </c>
      <c r="F769" s="40" t="s">
        <v>288</v>
      </c>
      <c r="G769" s="93">
        <v>2</v>
      </c>
      <c r="H769" s="93">
        <v>2</v>
      </c>
      <c r="I769" s="92">
        <v>760.2</v>
      </c>
      <c r="J769" s="92">
        <v>709.3</v>
      </c>
      <c r="K769" s="90">
        <v>36</v>
      </c>
      <c r="L769" s="85">
        <v>2126932.75</v>
      </c>
      <c r="M769" s="85">
        <v>0</v>
      </c>
      <c r="N769" s="85">
        <v>0</v>
      </c>
      <c r="O769" s="85">
        <v>0</v>
      </c>
      <c r="P769" s="58">
        <f t="shared" si="105"/>
        <v>2126932.75</v>
      </c>
      <c r="Q769" s="58">
        <f t="shared" si="106"/>
        <v>2998.63633159453</v>
      </c>
      <c r="R769" s="85">
        <v>19673.62</v>
      </c>
      <c r="S769" s="86">
        <v>44561</v>
      </c>
    </row>
    <row r="770" spans="1:19" s="113" customFormat="1" ht="15" customHeight="1" x14ac:dyDescent="0.25">
      <c r="A770" s="25">
        <v>527</v>
      </c>
      <c r="B770" s="90" t="s">
        <v>161</v>
      </c>
      <c r="C770" s="93">
        <v>1982</v>
      </c>
      <c r="D770" s="90"/>
      <c r="E770" s="90" t="s">
        <v>277</v>
      </c>
      <c r="F770" s="40" t="s">
        <v>288</v>
      </c>
      <c r="G770" s="93">
        <v>2</v>
      </c>
      <c r="H770" s="93">
        <v>2</v>
      </c>
      <c r="I770" s="92">
        <v>785.4</v>
      </c>
      <c r="J770" s="92">
        <v>723.9</v>
      </c>
      <c r="K770" s="90">
        <v>34</v>
      </c>
      <c r="L770" s="85">
        <v>309590.59999999998</v>
      </c>
      <c r="M770" s="85">
        <v>0</v>
      </c>
      <c r="N770" s="85">
        <v>0</v>
      </c>
      <c r="O770" s="85">
        <v>0</v>
      </c>
      <c r="P770" s="58">
        <f t="shared" si="105"/>
        <v>309590.59999999998</v>
      </c>
      <c r="Q770" s="58">
        <f t="shared" si="106"/>
        <v>427.6703964635999</v>
      </c>
      <c r="R770" s="85">
        <v>19673.62</v>
      </c>
      <c r="S770" s="86">
        <v>44561</v>
      </c>
    </row>
    <row r="771" spans="1:19" s="113" customFormat="1" x14ac:dyDescent="0.25">
      <c r="A771" s="25">
        <v>528</v>
      </c>
      <c r="B771" s="90" t="s">
        <v>1000</v>
      </c>
      <c r="C771" s="93">
        <v>1989</v>
      </c>
      <c r="D771" s="90"/>
      <c r="E771" s="90" t="s">
        <v>1021</v>
      </c>
      <c r="F771" s="40" t="s">
        <v>288</v>
      </c>
      <c r="G771" s="93">
        <v>2</v>
      </c>
      <c r="H771" s="93">
        <v>4</v>
      </c>
      <c r="I771" s="92">
        <v>1036</v>
      </c>
      <c r="J771" s="92">
        <v>878.1</v>
      </c>
      <c r="K771" s="90">
        <v>40</v>
      </c>
      <c r="L771" s="85">
        <v>7223652.54</v>
      </c>
      <c r="M771" s="85">
        <v>0</v>
      </c>
      <c r="N771" s="85">
        <v>0</v>
      </c>
      <c r="O771" s="85">
        <v>0</v>
      </c>
      <c r="P771" s="58">
        <f t="shared" si="105"/>
        <v>7223652.54</v>
      </c>
      <c r="Q771" s="58">
        <f t="shared" si="106"/>
        <v>8226.457738298599</v>
      </c>
      <c r="R771" s="85">
        <v>19673.62</v>
      </c>
      <c r="S771" s="86">
        <v>44561</v>
      </c>
    </row>
    <row r="772" spans="1:19" s="113" customFormat="1" x14ac:dyDescent="0.25">
      <c r="A772" s="25">
        <v>529</v>
      </c>
      <c r="B772" s="90" t="s">
        <v>1002</v>
      </c>
      <c r="C772" s="93">
        <v>1983</v>
      </c>
      <c r="D772" s="90"/>
      <c r="E772" s="90" t="s">
        <v>1021</v>
      </c>
      <c r="F772" s="40" t="s">
        <v>288</v>
      </c>
      <c r="G772" s="93">
        <v>5</v>
      </c>
      <c r="H772" s="93">
        <v>4</v>
      </c>
      <c r="I772" s="92">
        <v>3147.4</v>
      </c>
      <c r="J772" s="92">
        <v>2263.3000000000002</v>
      </c>
      <c r="K772" s="90">
        <v>73</v>
      </c>
      <c r="L772" s="85">
        <v>15918142.24</v>
      </c>
      <c r="M772" s="85">
        <v>0</v>
      </c>
      <c r="N772" s="85">
        <v>0</v>
      </c>
      <c r="O772" s="85">
        <v>0</v>
      </c>
      <c r="P772" s="58">
        <f t="shared" si="105"/>
        <v>15918142.24</v>
      </c>
      <c r="Q772" s="58">
        <f t="shared" si="106"/>
        <v>7033.1561171740377</v>
      </c>
      <c r="R772" s="85">
        <v>19673.62</v>
      </c>
      <c r="S772" s="86">
        <v>44561</v>
      </c>
    </row>
    <row r="773" spans="1:19" s="113" customFormat="1" ht="15" customHeight="1" x14ac:dyDescent="0.25">
      <c r="A773" s="25">
        <v>530</v>
      </c>
      <c r="B773" s="90" t="s">
        <v>224</v>
      </c>
      <c r="C773" s="93">
        <v>1977</v>
      </c>
      <c r="D773" s="90"/>
      <c r="E773" s="90" t="s">
        <v>277</v>
      </c>
      <c r="F773" s="40" t="s">
        <v>288</v>
      </c>
      <c r="G773" s="93">
        <v>5</v>
      </c>
      <c r="H773" s="93">
        <v>4</v>
      </c>
      <c r="I773" s="92">
        <v>3012</v>
      </c>
      <c r="J773" s="92">
        <v>2690.7</v>
      </c>
      <c r="K773" s="90">
        <v>180</v>
      </c>
      <c r="L773" s="85">
        <v>8492388.6300000008</v>
      </c>
      <c r="M773" s="85">
        <v>0</v>
      </c>
      <c r="N773" s="85">
        <v>0</v>
      </c>
      <c r="O773" s="85">
        <v>0</v>
      </c>
      <c r="P773" s="58">
        <f t="shared" si="105"/>
        <v>8492388.6300000008</v>
      </c>
      <c r="Q773" s="58">
        <f t="shared" si="106"/>
        <v>3156.2004794291452</v>
      </c>
      <c r="R773" s="85">
        <v>19673.62</v>
      </c>
      <c r="S773" s="86">
        <v>44561</v>
      </c>
    </row>
    <row r="774" spans="1:19" s="113" customFormat="1" ht="15" customHeight="1" x14ac:dyDescent="0.25">
      <c r="A774" s="25">
        <v>531</v>
      </c>
      <c r="B774" s="90" t="s">
        <v>1221</v>
      </c>
      <c r="C774" s="98">
        <v>1976</v>
      </c>
      <c r="D774" s="94"/>
      <c r="E774" s="53" t="s">
        <v>277</v>
      </c>
      <c r="F774" s="40" t="s">
        <v>288</v>
      </c>
      <c r="G774" s="94">
        <v>3</v>
      </c>
      <c r="H774" s="94">
        <v>3</v>
      </c>
      <c r="I774" s="100">
        <v>1463.8</v>
      </c>
      <c r="J774" s="100">
        <v>1352</v>
      </c>
      <c r="K774" s="101">
        <v>54</v>
      </c>
      <c r="L774" s="92">
        <v>544278</v>
      </c>
      <c r="M774" s="85">
        <v>0</v>
      </c>
      <c r="N774" s="85">
        <v>0</v>
      </c>
      <c r="O774" s="85">
        <v>0</v>
      </c>
      <c r="P774" s="58">
        <f t="shared" si="105"/>
        <v>544278</v>
      </c>
      <c r="Q774" s="58">
        <f t="shared" si="106"/>
        <v>402.57248520710061</v>
      </c>
      <c r="R774" s="85">
        <v>19673.62</v>
      </c>
      <c r="S774" s="86">
        <v>44561</v>
      </c>
    </row>
    <row r="775" spans="1:19" s="113" customFormat="1" ht="15" customHeight="1" x14ac:dyDescent="0.25">
      <c r="A775" s="25">
        <v>532</v>
      </c>
      <c r="B775" s="90" t="s">
        <v>1003</v>
      </c>
      <c r="C775" s="93">
        <v>1976</v>
      </c>
      <c r="D775" s="90"/>
      <c r="E775" s="90" t="s">
        <v>277</v>
      </c>
      <c r="F775" s="90" t="s">
        <v>288</v>
      </c>
      <c r="G775" s="93">
        <v>3</v>
      </c>
      <c r="H775" s="93">
        <v>3</v>
      </c>
      <c r="I775" s="92">
        <v>1499.3</v>
      </c>
      <c r="J775" s="92">
        <v>1381.4</v>
      </c>
      <c r="K775" s="90">
        <v>65</v>
      </c>
      <c r="L775" s="92">
        <v>590783.88</v>
      </c>
      <c r="M775" s="92">
        <v>0</v>
      </c>
      <c r="N775" s="92">
        <v>0</v>
      </c>
      <c r="O775" s="92">
        <v>0</v>
      </c>
      <c r="P775" s="58">
        <f t="shared" si="105"/>
        <v>590783.88</v>
      </c>
      <c r="Q775" s="58">
        <f t="shared" si="106"/>
        <v>427.67039235558127</v>
      </c>
      <c r="R775" s="85">
        <v>19673.62</v>
      </c>
      <c r="S775" s="86">
        <v>44561</v>
      </c>
    </row>
    <row r="776" spans="1:19" s="113" customFormat="1" ht="15" customHeight="1" x14ac:dyDescent="0.25">
      <c r="A776" s="25">
        <v>533</v>
      </c>
      <c r="B776" s="90" t="s">
        <v>1220</v>
      </c>
      <c r="C776" s="98">
        <v>1977</v>
      </c>
      <c r="D776" s="94">
        <v>2012</v>
      </c>
      <c r="E776" s="53" t="s">
        <v>277</v>
      </c>
      <c r="F776" s="99" t="s">
        <v>1104</v>
      </c>
      <c r="G776" s="94">
        <v>3</v>
      </c>
      <c r="H776" s="94">
        <v>3</v>
      </c>
      <c r="I776" s="100">
        <v>1475</v>
      </c>
      <c r="J776" s="100">
        <v>1153.2</v>
      </c>
      <c r="K776" s="101">
        <v>108</v>
      </c>
      <c r="L776" s="85">
        <v>478488.03</v>
      </c>
      <c r="M776" s="85">
        <v>0</v>
      </c>
      <c r="N776" s="85">
        <v>0</v>
      </c>
      <c r="O776" s="85">
        <v>0</v>
      </c>
      <c r="P776" s="58">
        <f t="shared" si="105"/>
        <v>478488.03</v>
      </c>
      <c r="Q776" s="58">
        <f t="shared" si="106"/>
        <v>414.92198231009365</v>
      </c>
      <c r="R776" s="85">
        <v>19673.62</v>
      </c>
      <c r="S776" s="86">
        <v>44561</v>
      </c>
    </row>
    <row r="777" spans="1:19" s="113" customFormat="1" ht="15" customHeight="1" x14ac:dyDescent="0.25">
      <c r="A777" s="25">
        <v>534</v>
      </c>
      <c r="B777" s="90" t="s">
        <v>1222</v>
      </c>
      <c r="C777" s="98">
        <v>1977</v>
      </c>
      <c r="D777" s="94"/>
      <c r="E777" s="53" t="s">
        <v>277</v>
      </c>
      <c r="F777" s="99" t="s">
        <v>1104</v>
      </c>
      <c r="G777" s="94">
        <v>3</v>
      </c>
      <c r="H777" s="94">
        <v>3</v>
      </c>
      <c r="I777" s="100">
        <v>1465.4</v>
      </c>
      <c r="J777" s="100">
        <v>1334.2</v>
      </c>
      <c r="K777" s="101">
        <v>66</v>
      </c>
      <c r="L777" s="92">
        <v>551495.93999999994</v>
      </c>
      <c r="M777" s="85">
        <v>0</v>
      </c>
      <c r="N777" s="85">
        <v>0</v>
      </c>
      <c r="O777" s="85">
        <v>0</v>
      </c>
      <c r="P777" s="58">
        <f t="shared" si="105"/>
        <v>551495.93999999994</v>
      </c>
      <c r="Q777" s="58">
        <f t="shared" si="106"/>
        <v>413.35327537100881</v>
      </c>
      <c r="R777" s="85">
        <v>19673.62</v>
      </c>
      <c r="S777" s="86">
        <v>44561</v>
      </c>
    </row>
    <row r="778" spans="1:19" s="113" customFormat="1" x14ac:dyDescent="0.25">
      <c r="A778" s="25">
        <v>535</v>
      </c>
      <c r="B778" s="90" t="s">
        <v>1004</v>
      </c>
      <c r="C778" s="93">
        <v>1985</v>
      </c>
      <c r="D778" s="90"/>
      <c r="E778" s="90" t="s">
        <v>1021</v>
      </c>
      <c r="F778" s="40" t="s">
        <v>288</v>
      </c>
      <c r="G778" s="93">
        <v>5</v>
      </c>
      <c r="H778" s="93">
        <v>6</v>
      </c>
      <c r="I778" s="92">
        <v>4271</v>
      </c>
      <c r="J778" s="92">
        <v>3118.19</v>
      </c>
      <c r="K778" s="90">
        <v>167</v>
      </c>
      <c r="L778" s="85">
        <v>31777914.16</v>
      </c>
      <c r="M778" s="85">
        <v>0</v>
      </c>
      <c r="N778" s="85">
        <v>0</v>
      </c>
      <c r="O778" s="85">
        <v>0</v>
      </c>
      <c r="P778" s="58">
        <f t="shared" si="105"/>
        <v>31777914.16</v>
      </c>
      <c r="Q778" s="58">
        <f t="shared" si="106"/>
        <v>10191.141065810614</v>
      </c>
      <c r="R778" s="85">
        <v>19673.62</v>
      </c>
      <c r="S778" s="86">
        <v>44561</v>
      </c>
    </row>
    <row r="779" spans="1:19" s="113" customFormat="1" ht="15" customHeight="1" x14ac:dyDescent="0.25">
      <c r="A779" s="25">
        <v>536</v>
      </c>
      <c r="B779" s="90" t="s">
        <v>1005</v>
      </c>
      <c r="C779" s="93">
        <v>1987</v>
      </c>
      <c r="D779" s="90"/>
      <c r="E779" s="90" t="s">
        <v>277</v>
      </c>
      <c r="F779" s="90" t="s">
        <v>288</v>
      </c>
      <c r="G779" s="93">
        <v>5</v>
      </c>
      <c r="H779" s="93">
        <v>6</v>
      </c>
      <c r="I779" s="92">
        <v>4655.1000000000004</v>
      </c>
      <c r="J779" s="92">
        <v>3312.9</v>
      </c>
      <c r="K779" s="90">
        <v>192</v>
      </c>
      <c r="L779" s="85">
        <v>17319249.52</v>
      </c>
      <c r="M779" s="85">
        <v>0</v>
      </c>
      <c r="N779" s="85">
        <v>0</v>
      </c>
      <c r="O779" s="85">
        <v>0</v>
      </c>
      <c r="P779" s="58">
        <f t="shared" si="105"/>
        <v>17319249.52</v>
      </c>
      <c r="Q779" s="58">
        <f t="shared" si="106"/>
        <v>5227.8214011892896</v>
      </c>
      <c r="R779" s="85">
        <v>19673.62</v>
      </c>
      <c r="S779" s="86">
        <v>44561</v>
      </c>
    </row>
    <row r="780" spans="1:19" s="113" customFormat="1" x14ac:dyDescent="0.25">
      <c r="A780" s="25">
        <v>537</v>
      </c>
      <c r="B780" s="90" t="s">
        <v>1007</v>
      </c>
      <c r="C780" s="93">
        <v>1983</v>
      </c>
      <c r="D780" s="90"/>
      <c r="E780" s="90" t="s">
        <v>1021</v>
      </c>
      <c r="F780" s="40" t="s">
        <v>978</v>
      </c>
      <c r="G780" s="93">
        <v>2</v>
      </c>
      <c r="H780" s="93">
        <v>3</v>
      </c>
      <c r="I780" s="92">
        <v>656.2</v>
      </c>
      <c r="J780" s="92">
        <v>644.79999999999995</v>
      </c>
      <c r="K780" s="90">
        <v>24</v>
      </c>
      <c r="L780" s="85">
        <v>4747844.28</v>
      </c>
      <c r="M780" s="85">
        <v>0</v>
      </c>
      <c r="N780" s="85">
        <v>0</v>
      </c>
      <c r="O780" s="85">
        <v>0</v>
      </c>
      <c r="P780" s="58">
        <f t="shared" si="105"/>
        <v>4747844.28</v>
      </c>
      <c r="Q780" s="58">
        <f t="shared" si="106"/>
        <v>7363.2820719602987</v>
      </c>
      <c r="R780" s="92">
        <v>16342.37</v>
      </c>
      <c r="S780" s="86">
        <v>44561</v>
      </c>
    </row>
    <row r="781" spans="1:19" s="113" customFormat="1" x14ac:dyDescent="0.25">
      <c r="A781" s="25">
        <v>538</v>
      </c>
      <c r="B781" s="90" t="s">
        <v>226</v>
      </c>
      <c r="C781" s="93">
        <v>1977</v>
      </c>
      <c r="D781" s="90"/>
      <c r="E781" s="90" t="s">
        <v>1021</v>
      </c>
      <c r="F781" s="40" t="s">
        <v>288</v>
      </c>
      <c r="G781" s="93">
        <v>2</v>
      </c>
      <c r="H781" s="93">
        <v>2</v>
      </c>
      <c r="I781" s="92">
        <v>782.2</v>
      </c>
      <c r="J781" s="92">
        <v>729.9</v>
      </c>
      <c r="K781" s="90">
        <v>27</v>
      </c>
      <c r="L781" s="85">
        <v>345013.35</v>
      </c>
      <c r="M781" s="85">
        <v>0</v>
      </c>
      <c r="N781" s="85">
        <v>0</v>
      </c>
      <c r="O781" s="85">
        <v>0</v>
      </c>
      <c r="P781" s="58">
        <f t="shared" si="105"/>
        <v>345013.35</v>
      </c>
      <c r="Q781" s="58">
        <f t="shared" si="106"/>
        <v>472.68577887381832</v>
      </c>
      <c r="R781" s="85">
        <v>19673.62</v>
      </c>
      <c r="S781" s="86">
        <v>44561</v>
      </c>
    </row>
    <row r="782" spans="1:19" s="113" customFormat="1" x14ac:dyDescent="0.25">
      <c r="A782" s="25">
        <v>539</v>
      </c>
      <c r="B782" s="90" t="s">
        <v>1022</v>
      </c>
      <c r="C782" s="93">
        <v>1986</v>
      </c>
      <c r="D782" s="90"/>
      <c r="E782" s="90" t="s">
        <v>1021</v>
      </c>
      <c r="F782" s="90" t="s">
        <v>288</v>
      </c>
      <c r="G782" s="93">
        <v>2</v>
      </c>
      <c r="H782" s="93">
        <v>3</v>
      </c>
      <c r="I782" s="92">
        <v>900.2</v>
      </c>
      <c r="J782" s="92">
        <v>848.7</v>
      </c>
      <c r="K782" s="90">
        <v>50</v>
      </c>
      <c r="L782" s="85">
        <v>214468.61</v>
      </c>
      <c r="M782" s="85">
        <v>0</v>
      </c>
      <c r="N782" s="85">
        <v>0</v>
      </c>
      <c r="O782" s="85">
        <v>0</v>
      </c>
      <c r="P782" s="58">
        <f t="shared" si="105"/>
        <v>214468.61</v>
      </c>
      <c r="Q782" s="58">
        <f t="shared" si="106"/>
        <v>252.70249793802282</v>
      </c>
      <c r="R782" s="85">
        <v>19673.62</v>
      </c>
      <c r="S782" s="86">
        <v>44561</v>
      </c>
    </row>
    <row r="783" spans="1:19" s="113" customFormat="1" x14ac:dyDescent="0.25">
      <c r="A783" s="25">
        <v>540</v>
      </c>
      <c r="B783" s="90" t="s">
        <v>1008</v>
      </c>
      <c r="C783" s="93">
        <v>1983</v>
      </c>
      <c r="D783" s="90"/>
      <c r="E783" s="90" t="s">
        <v>277</v>
      </c>
      <c r="F783" s="40" t="s">
        <v>978</v>
      </c>
      <c r="G783" s="93">
        <v>2</v>
      </c>
      <c r="H783" s="93">
        <v>3</v>
      </c>
      <c r="I783" s="92">
        <v>660.2</v>
      </c>
      <c r="J783" s="92">
        <v>660.2</v>
      </c>
      <c r="K783" s="90">
        <v>24</v>
      </c>
      <c r="L783" s="85">
        <v>4275825.04</v>
      </c>
      <c r="M783" s="85">
        <v>0</v>
      </c>
      <c r="N783" s="85">
        <v>0</v>
      </c>
      <c r="O783" s="85">
        <v>0</v>
      </c>
      <c r="P783" s="58">
        <v>10135805.26</v>
      </c>
      <c r="Q783" s="58">
        <v>15352.628385337775</v>
      </c>
      <c r="R783" s="85">
        <v>19673.62</v>
      </c>
      <c r="S783" s="86">
        <v>44561</v>
      </c>
    </row>
    <row r="784" spans="1:19" s="113" customFormat="1" x14ac:dyDescent="0.25">
      <c r="A784" s="25">
        <v>541</v>
      </c>
      <c r="B784" s="90" t="s">
        <v>1009</v>
      </c>
      <c r="C784" s="93">
        <v>1973</v>
      </c>
      <c r="D784" s="90"/>
      <c r="E784" s="90" t="s">
        <v>277</v>
      </c>
      <c r="F784" s="40" t="s">
        <v>288</v>
      </c>
      <c r="G784" s="93">
        <v>3</v>
      </c>
      <c r="H784" s="93">
        <v>3</v>
      </c>
      <c r="I784" s="92">
        <v>1484.7</v>
      </c>
      <c r="J784" s="92">
        <v>1364</v>
      </c>
      <c r="K784" s="90">
        <v>99</v>
      </c>
      <c r="L784" s="85">
        <v>583342.42000000004</v>
      </c>
      <c r="M784" s="85">
        <v>0</v>
      </c>
      <c r="N784" s="85">
        <v>0</v>
      </c>
      <c r="O784" s="85">
        <v>0</v>
      </c>
      <c r="P784" s="58">
        <v>649940.72</v>
      </c>
      <c r="Q784" s="58">
        <v>476.49612903225807</v>
      </c>
      <c r="R784" s="85">
        <v>19673.62</v>
      </c>
      <c r="S784" s="86">
        <v>44561</v>
      </c>
    </row>
    <row r="785" spans="1:19" s="113" customFormat="1" x14ac:dyDescent="0.25">
      <c r="A785" s="25">
        <v>542</v>
      </c>
      <c r="B785" s="90" t="s">
        <v>1015</v>
      </c>
      <c r="C785" s="93">
        <v>1988</v>
      </c>
      <c r="D785" s="90"/>
      <c r="E785" s="90" t="s">
        <v>1021</v>
      </c>
      <c r="F785" s="40" t="s">
        <v>288</v>
      </c>
      <c r="G785" s="93">
        <v>2</v>
      </c>
      <c r="H785" s="93">
        <v>2</v>
      </c>
      <c r="I785" s="92">
        <v>512.4</v>
      </c>
      <c r="J785" s="92">
        <v>442.6</v>
      </c>
      <c r="K785" s="90">
        <v>20</v>
      </c>
      <c r="L785" s="85">
        <v>1420183.06</v>
      </c>
      <c r="M785" s="85">
        <v>0</v>
      </c>
      <c r="N785" s="85">
        <v>0</v>
      </c>
      <c r="O785" s="85">
        <v>0</v>
      </c>
      <c r="P785" s="58">
        <f t="shared" ref="P785:P791" si="107">ROUND(L785-N785-O785,2)</f>
        <v>1420183.06</v>
      </c>
      <c r="Q785" s="58">
        <f t="shared" ref="Q785:Q791" si="108">L785/J785</f>
        <v>3208.7281066425667</v>
      </c>
      <c r="R785" s="85">
        <v>19673.62</v>
      </c>
      <c r="S785" s="86">
        <v>44561</v>
      </c>
    </row>
    <row r="786" spans="1:19" s="113" customFormat="1" x14ac:dyDescent="0.25">
      <c r="A786" s="25">
        <v>543</v>
      </c>
      <c r="B786" s="90" t="s">
        <v>1016</v>
      </c>
      <c r="C786" s="93">
        <v>1987</v>
      </c>
      <c r="D786" s="90"/>
      <c r="E786" s="90" t="s">
        <v>1021</v>
      </c>
      <c r="F786" s="40" t="s">
        <v>288</v>
      </c>
      <c r="G786" s="93">
        <v>2</v>
      </c>
      <c r="H786" s="93">
        <v>3</v>
      </c>
      <c r="I786" s="92">
        <v>754.3</v>
      </c>
      <c r="J786" s="92">
        <v>634.9</v>
      </c>
      <c r="K786" s="90">
        <v>22</v>
      </c>
      <c r="L786" s="85">
        <v>2037221.47</v>
      </c>
      <c r="M786" s="85">
        <v>0</v>
      </c>
      <c r="N786" s="85">
        <v>0</v>
      </c>
      <c r="O786" s="85">
        <v>0</v>
      </c>
      <c r="P786" s="58">
        <f t="shared" si="107"/>
        <v>2037221.47</v>
      </c>
      <c r="Q786" s="58">
        <f t="shared" si="108"/>
        <v>3208.7280989132146</v>
      </c>
      <c r="R786" s="85">
        <v>19673.62</v>
      </c>
      <c r="S786" s="86">
        <v>44561</v>
      </c>
    </row>
    <row r="787" spans="1:19" s="113" customFormat="1" x14ac:dyDescent="0.25">
      <c r="A787" s="25">
        <v>544</v>
      </c>
      <c r="B787" s="90" t="s">
        <v>1017</v>
      </c>
      <c r="C787" s="93">
        <v>1985</v>
      </c>
      <c r="D787" s="90"/>
      <c r="E787" s="90" t="s">
        <v>1021</v>
      </c>
      <c r="F787" s="90" t="s">
        <v>288</v>
      </c>
      <c r="G787" s="93">
        <v>2</v>
      </c>
      <c r="H787" s="93">
        <v>2</v>
      </c>
      <c r="I787" s="92">
        <v>517.79999999999995</v>
      </c>
      <c r="J787" s="92">
        <v>439</v>
      </c>
      <c r="K787" s="90">
        <v>16</v>
      </c>
      <c r="L787" s="92">
        <v>1868245.07</v>
      </c>
      <c r="M787" s="92">
        <v>0</v>
      </c>
      <c r="N787" s="92">
        <v>0</v>
      </c>
      <c r="O787" s="92">
        <v>0</v>
      </c>
      <c r="P787" s="95">
        <f t="shared" si="107"/>
        <v>1868245.07</v>
      </c>
      <c r="Q787" s="95">
        <f t="shared" si="108"/>
        <v>4255.6835307517085</v>
      </c>
      <c r="R787" s="92">
        <v>19673.62</v>
      </c>
      <c r="S787" s="96">
        <v>44561</v>
      </c>
    </row>
    <row r="788" spans="1:19" s="113" customFormat="1" x14ac:dyDescent="0.25">
      <c r="A788" s="25">
        <v>545</v>
      </c>
      <c r="B788" s="90" t="s">
        <v>1018</v>
      </c>
      <c r="C788" s="93">
        <v>1984</v>
      </c>
      <c r="D788" s="90"/>
      <c r="E788" s="90" t="s">
        <v>1021</v>
      </c>
      <c r="F788" s="90" t="s">
        <v>288</v>
      </c>
      <c r="G788" s="93">
        <v>2</v>
      </c>
      <c r="H788" s="93">
        <v>3</v>
      </c>
      <c r="I788" s="92">
        <v>805.9</v>
      </c>
      <c r="J788" s="92">
        <v>680.2</v>
      </c>
      <c r="K788" s="90">
        <v>24</v>
      </c>
      <c r="L788" s="92">
        <v>5745412.0999999996</v>
      </c>
      <c r="M788" s="92">
        <v>0</v>
      </c>
      <c r="N788" s="92">
        <f>ROUND(L788*0.1,2)</f>
        <v>574541.21</v>
      </c>
      <c r="O788" s="92">
        <v>0</v>
      </c>
      <c r="P788" s="95">
        <f t="shared" si="107"/>
        <v>5170870.8899999997</v>
      </c>
      <c r="Q788" s="95">
        <f t="shared" si="108"/>
        <v>8446.6511320199934</v>
      </c>
      <c r="R788" s="92">
        <v>19673.62</v>
      </c>
      <c r="S788" s="96">
        <v>44561</v>
      </c>
    </row>
    <row r="789" spans="1:19" s="113" customFormat="1" x14ac:dyDescent="0.25">
      <c r="A789" s="25">
        <v>546</v>
      </c>
      <c r="B789" s="90" t="s">
        <v>1019</v>
      </c>
      <c r="C789" s="93">
        <v>1985</v>
      </c>
      <c r="D789" s="90"/>
      <c r="E789" s="90" t="s">
        <v>1021</v>
      </c>
      <c r="F789" s="40" t="s">
        <v>288</v>
      </c>
      <c r="G789" s="93">
        <v>2</v>
      </c>
      <c r="H789" s="93">
        <v>2</v>
      </c>
      <c r="I789" s="92">
        <v>480.8</v>
      </c>
      <c r="J789" s="92">
        <v>422</v>
      </c>
      <c r="K789" s="90">
        <v>14</v>
      </c>
      <c r="L789" s="85">
        <v>823609.34</v>
      </c>
      <c r="M789" s="85">
        <v>0</v>
      </c>
      <c r="N789" s="85">
        <v>0</v>
      </c>
      <c r="O789" s="85">
        <v>0</v>
      </c>
      <c r="P789" s="58">
        <f t="shared" si="107"/>
        <v>823609.34</v>
      </c>
      <c r="Q789" s="58">
        <f t="shared" si="108"/>
        <v>1951.6809004739337</v>
      </c>
      <c r="R789" s="85">
        <v>19673.62</v>
      </c>
      <c r="S789" s="86">
        <v>44561</v>
      </c>
    </row>
    <row r="790" spans="1:19" s="113" customFormat="1" x14ac:dyDescent="0.25">
      <c r="A790" s="25">
        <v>547</v>
      </c>
      <c r="B790" s="90" t="s">
        <v>1020</v>
      </c>
      <c r="C790" s="93">
        <v>1985</v>
      </c>
      <c r="D790" s="90"/>
      <c r="E790" s="90" t="s">
        <v>1021</v>
      </c>
      <c r="F790" s="40" t="s">
        <v>288</v>
      </c>
      <c r="G790" s="93">
        <v>2</v>
      </c>
      <c r="H790" s="93">
        <v>3</v>
      </c>
      <c r="I790" s="92">
        <v>789</v>
      </c>
      <c r="J790" s="92">
        <v>673.4</v>
      </c>
      <c r="K790" s="90">
        <v>33</v>
      </c>
      <c r="L790" s="85">
        <v>4307002.21</v>
      </c>
      <c r="M790" s="85">
        <v>0</v>
      </c>
      <c r="N790" s="85">
        <v>0</v>
      </c>
      <c r="O790" s="85">
        <v>0</v>
      </c>
      <c r="P790" s="58">
        <f t="shared" si="107"/>
        <v>4307002.21</v>
      </c>
      <c r="Q790" s="58">
        <f t="shared" si="108"/>
        <v>6395.9046777546782</v>
      </c>
      <c r="R790" s="85">
        <v>19673.62</v>
      </c>
      <c r="S790" s="86">
        <v>44561</v>
      </c>
    </row>
    <row r="791" spans="1:19" s="113" customFormat="1" x14ac:dyDescent="0.25">
      <c r="A791" s="25">
        <v>548</v>
      </c>
      <c r="B791" s="90" t="s">
        <v>1023</v>
      </c>
      <c r="C791" s="93">
        <v>1989</v>
      </c>
      <c r="D791" s="90"/>
      <c r="E791" s="90" t="s">
        <v>1021</v>
      </c>
      <c r="F791" s="90" t="s">
        <v>303</v>
      </c>
      <c r="G791" s="93">
        <v>2</v>
      </c>
      <c r="H791" s="93">
        <v>3</v>
      </c>
      <c r="I791" s="92">
        <v>974.3</v>
      </c>
      <c r="J791" s="92">
        <v>734.5</v>
      </c>
      <c r="K791" s="90">
        <v>40</v>
      </c>
      <c r="L791" s="85">
        <v>46426.28</v>
      </c>
      <c r="M791" s="85">
        <v>0</v>
      </c>
      <c r="N791" s="85">
        <v>0</v>
      </c>
      <c r="O791" s="85">
        <v>0</v>
      </c>
      <c r="P791" s="58">
        <f t="shared" si="107"/>
        <v>46426.28</v>
      </c>
      <c r="Q791" s="58">
        <f t="shared" si="108"/>
        <v>63.208005445881554</v>
      </c>
      <c r="R791" s="85">
        <v>15887.48</v>
      </c>
      <c r="S791" s="86">
        <v>44561</v>
      </c>
    </row>
    <row r="792" spans="1:19" s="12" customFormat="1" ht="12.75" x14ac:dyDescent="0.25">
      <c r="A792" s="25"/>
      <c r="B792" s="148" t="s">
        <v>162</v>
      </c>
      <c r="C792" s="150"/>
      <c r="D792" s="25"/>
      <c r="E792" s="55"/>
      <c r="F792" s="25"/>
      <c r="G792" s="25"/>
      <c r="H792" s="25"/>
      <c r="I792" s="132">
        <f t="shared" ref="I792:P792" si="109">SUM(I768:I791)</f>
        <v>33951.000000000007</v>
      </c>
      <c r="J792" s="132">
        <f t="shared" si="109"/>
        <v>28082.390000000007</v>
      </c>
      <c r="K792" s="79">
        <f t="shared" si="109"/>
        <v>1448</v>
      </c>
      <c r="L792" s="132">
        <f t="shared" si="109"/>
        <v>115472415.38999999</v>
      </c>
      <c r="M792" s="132">
        <f t="shared" si="109"/>
        <v>0</v>
      </c>
      <c r="N792" s="132">
        <f t="shared" si="109"/>
        <v>574541.21</v>
      </c>
      <c r="O792" s="132">
        <f t="shared" si="109"/>
        <v>0</v>
      </c>
      <c r="P792" s="132">
        <f t="shared" si="109"/>
        <v>120824452.69999999</v>
      </c>
      <c r="Q792" s="132">
        <v>2511.8046598959877</v>
      </c>
      <c r="R792" s="26"/>
      <c r="S792" s="25"/>
    </row>
    <row r="793" spans="1:19" s="12" customFormat="1" ht="13.15" hidden="1" x14ac:dyDescent="0.3">
      <c r="A793" s="25"/>
      <c r="B793" s="179" t="s">
        <v>109</v>
      </c>
      <c r="C793" s="179"/>
      <c r="D793" s="25"/>
      <c r="E793" s="55"/>
      <c r="F793" s="25"/>
      <c r="G793" s="25"/>
      <c r="H793" s="25"/>
      <c r="I793" s="132"/>
      <c r="J793" s="132"/>
      <c r="K793" s="125"/>
      <c r="L793" s="132"/>
      <c r="M793" s="132"/>
      <c r="N793" s="132"/>
      <c r="O793" s="132"/>
      <c r="P793" s="132"/>
      <c r="Q793" s="132"/>
      <c r="R793" s="26"/>
      <c r="S793" s="25"/>
    </row>
    <row r="794" spans="1:19" s="113" customFormat="1" ht="14.45" hidden="1" x14ac:dyDescent="0.3">
      <c r="A794" s="36">
        <v>549</v>
      </c>
      <c r="B794" s="40" t="s">
        <v>758</v>
      </c>
      <c r="C794" s="84">
        <v>1993</v>
      </c>
      <c r="D794" s="40"/>
      <c r="E794" s="40" t="s">
        <v>277</v>
      </c>
      <c r="F794" s="40" t="s">
        <v>288</v>
      </c>
      <c r="G794" s="84">
        <v>4</v>
      </c>
      <c r="H794" s="84">
        <v>1</v>
      </c>
      <c r="I794" s="85">
        <v>1853.6</v>
      </c>
      <c r="J794" s="85">
        <v>1035.4000000000001</v>
      </c>
      <c r="K794" s="40">
        <v>54</v>
      </c>
      <c r="L794" s="85">
        <v>6625323.1500000004</v>
      </c>
      <c r="M794" s="85">
        <v>0</v>
      </c>
      <c r="N794" s="85">
        <v>0</v>
      </c>
      <c r="O794" s="85">
        <v>0</v>
      </c>
      <c r="P794" s="58">
        <f>ROUND(L794-N794-O794,2)</f>
        <v>6625323.1500000004</v>
      </c>
      <c r="Q794" s="58">
        <f t="shared" ref="Q794:Q804" si="110">L794/J794</f>
        <v>6398.8054375120728</v>
      </c>
      <c r="R794" s="85">
        <v>19673.62</v>
      </c>
      <c r="S794" s="86">
        <v>44561</v>
      </c>
    </row>
    <row r="795" spans="1:19" s="113" customFormat="1" ht="14.45" hidden="1" x14ac:dyDescent="0.3">
      <c r="A795" s="36">
        <v>550</v>
      </c>
      <c r="B795" s="40" t="s">
        <v>759</v>
      </c>
      <c r="C795" s="84">
        <v>1994</v>
      </c>
      <c r="D795" s="40"/>
      <c r="E795" s="40" t="s">
        <v>277</v>
      </c>
      <c r="F795" s="40" t="s">
        <v>288</v>
      </c>
      <c r="G795" s="84">
        <v>4</v>
      </c>
      <c r="H795" s="84">
        <v>1</v>
      </c>
      <c r="I795" s="85">
        <v>1781.3</v>
      </c>
      <c r="J795" s="85">
        <v>1034.0999999999999</v>
      </c>
      <c r="K795" s="40">
        <v>65</v>
      </c>
      <c r="L795" s="85">
        <v>6617004.71</v>
      </c>
      <c r="M795" s="85">
        <v>0</v>
      </c>
      <c r="N795" s="85">
        <v>0</v>
      </c>
      <c r="O795" s="85">
        <v>0</v>
      </c>
      <c r="P795" s="58">
        <f t="shared" ref="P795:P858" si="111">ROUND(L795-N795-O795,2)</f>
        <v>6617004.71</v>
      </c>
      <c r="Q795" s="58">
        <f t="shared" si="110"/>
        <v>6398.8054443477422</v>
      </c>
      <c r="R795" s="85">
        <v>19673.62</v>
      </c>
      <c r="S795" s="86">
        <v>44561</v>
      </c>
    </row>
    <row r="796" spans="1:19" s="113" customFormat="1" ht="14.45" hidden="1" x14ac:dyDescent="0.3">
      <c r="A796" s="36">
        <v>551</v>
      </c>
      <c r="B796" s="40" t="s">
        <v>760</v>
      </c>
      <c r="C796" s="84">
        <v>1994</v>
      </c>
      <c r="D796" s="40"/>
      <c r="E796" s="40" t="s">
        <v>277</v>
      </c>
      <c r="F796" s="40" t="s">
        <v>978</v>
      </c>
      <c r="G796" s="84">
        <v>5</v>
      </c>
      <c r="H796" s="84">
        <v>12</v>
      </c>
      <c r="I796" s="85">
        <v>12063.7</v>
      </c>
      <c r="J796" s="85">
        <v>10527.9</v>
      </c>
      <c r="K796" s="40">
        <v>575</v>
      </c>
      <c r="L796" s="85">
        <v>68276672.010000005</v>
      </c>
      <c r="M796" s="85">
        <v>0</v>
      </c>
      <c r="N796" s="85">
        <v>0</v>
      </c>
      <c r="O796" s="85">
        <v>0</v>
      </c>
      <c r="P796" s="58">
        <f t="shared" si="111"/>
        <v>68276672.010000005</v>
      </c>
      <c r="Q796" s="58">
        <f t="shared" si="110"/>
        <v>6485.3078021257807</v>
      </c>
      <c r="R796" s="92">
        <v>16342.37</v>
      </c>
      <c r="S796" s="86">
        <v>44561</v>
      </c>
    </row>
    <row r="797" spans="1:19" s="113" customFormat="1" ht="14.45" hidden="1" x14ac:dyDescent="0.3">
      <c r="A797" s="36">
        <v>552</v>
      </c>
      <c r="B797" s="40" t="s">
        <v>247</v>
      </c>
      <c r="C797" s="84">
        <v>1991</v>
      </c>
      <c r="D797" s="40"/>
      <c r="E797" s="40" t="s">
        <v>277</v>
      </c>
      <c r="F797" s="40" t="s">
        <v>978</v>
      </c>
      <c r="G797" s="84">
        <v>5</v>
      </c>
      <c r="H797" s="84">
        <v>6</v>
      </c>
      <c r="I797" s="85">
        <v>5842.34</v>
      </c>
      <c r="J797" s="85">
        <v>5089.6000000000004</v>
      </c>
      <c r="K797" s="40">
        <v>250</v>
      </c>
      <c r="L797" s="85">
        <v>12904543.07</v>
      </c>
      <c r="M797" s="85">
        <v>0</v>
      </c>
      <c r="N797" s="85">
        <v>0</v>
      </c>
      <c r="O797" s="85">
        <v>0</v>
      </c>
      <c r="P797" s="58">
        <f t="shared" si="111"/>
        <v>12904543.07</v>
      </c>
      <c r="Q797" s="58">
        <f t="shared" si="110"/>
        <v>2535.4729389342974</v>
      </c>
      <c r="R797" s="92">
        <v>16342.37</v>
      </c>
      <c r="S797" s="86">
        <v>44561</v>
      </c>
    </row>
    <row r="798" spans="1:19" s="113" customFormat="1" ht="14.45" hidden="1" x14ac:dyDescent="0.3">
      <c r="A798" s="36">
        <v>553</v>
      </c>
      <c r="B798" s="40" t="s">
        <v>761</v>
      </c>
      <c r="C798" s="84">
        <v>1992</v>
      </c>
      <c r="D798" s="40"/>
      <c r="E798" s="40" t="s">
        <v>277</v>
      </c>
      <c r="F798" s="40" t="s">
        <v>978</v>
      </c>
      <c r="G798" s="84">
        <v>5</v>
      </c>
      <c r="H798" s="84">
        <v>6</v>
      </c>
      <c r="I798" s="85">
        <v>5674.9</v>
      </c>
      <c r="J798" s="85">
        <v>5056.8</v>
      </c>
      <c r="K798" s="40">
        <v>270</v>
      </c>
      <c r="L798" s="85">
        <v>32794904.489999998</v>
      </c>
      <c r="M798" s="85">
        <v>0</v>
      </c>
      <c r="N798" s="85">
        <v>0</v>
      </c>
      <c r="O798" s="85">
        <v>0</v>
      </c>
      <c r="P798" s="58">
        <f t="shared" si="111"/>
        <v>32794904.489999998</v>
      </c>
      <c r="Q798" s="58">
        <f t="shared" si="110"/>
        <v>6485.3078013763643</v>
      </c>
      <c r="R798" s="92">
        <v>16342.37</v>
      </c>
      <c r="S798" s="86">
        <v>44561</v>
      </c>
    </row>
    <row r="799" spans="1:19" s="113" customFormat="1" ht="14.45" hidden="1" x14ac:dyDescent="0.3">
      <c r="A799" s="36">
        <v>554</v>
      </c>
      <c r="B799" s="40" t="s">
        <v>762</v>
      </c>
      <c r="C799" s="84">
        <v>1989</v>
      </c>
      <c r="D799" s="40"/>
      <c r="E799" s="40" t="s">
        <v>277</v>
      </c>
      <c r="F799" s="40" t="s">
        <v>978</v>
      </c>
      <c r="G799" s="84">
        <v>5</v>
      </c>
      <c r="H799" s="84">
        <v>6</v>
      </c>
      <c r="I799" s="85">
        <v>5758.1</v>
      </c>
      <c r="J799" s="85">
        <v>5134.46</v>
      </c>
      <c r="K799" s="40">
        <v>290</v>
      </c>
      <c r="L799" s="85">
        <v>33298553.489999998</v>
      </c>
      <c r="M799" s="85">
        <v>0</v>
      </c>
      <c r="N799" s="85">
        <v>0</v>
      </c>
      <c r="O799" s="85">
        <v>0</v>
      </c>
      <c r="P799" s="58">
        <f t="shared" si="111"/>
        <v>33298553.489999998</v>
      </c>
      <c r="Q799" s="58">
        <f t="shared" si="110"/>
        <v>6485.3078006255764</v>
      </c>
      <c r="R799" s="92">
        <v>16342.37</v>
      </c>
      <c r="S799" s="86">
        <v>44561</v>
      </c>
    </row>
    <row r="800" spans="1:19" s="113" customFormat="1" ht="14.45" hidden="1" x14ac:dyDescent="0.3">
      <c r="A800" s="36">
        <v>555</v>
      </c>
      <c r="B800" s="40" t="s">
        <v>763</v>
      </c>
      <c r="C800" s="84">
        <v>1991</v>
      </c>
      <c r="D800" s="40"/>
      <c r="E800" s="40" t="s">
        <v>277</v>
      </c>
      <c r="F800" s="40" t="s">
        <v>978</v>
      </c>
      <c r="G800" s="84">
        <v>5</v>
      </c>
      <c r="H800" s="84">
        <v>10</v>
      </c>
      <c r="I800" s="85">
        <v>9320.5</v>
      </c>
      <c r="J800" s="85">
        <v>8241.2000000000007</v>
      </c>
      <c r="K800" s="40">
        <v>480</v>
      </c>
      <c r="L800" s="85">
        <v>53446718.659999996</v>
      </c>
      <c r="M800" s="85">
        <v>0</v>
      </c>
      <c r="N800" s="85">
        <v>0</v>
      </c>
      <c r="O800" s="85">
        <v>0</v>
      </c>
      <c r="P800" s="58">
        <f t="shared" si="111"/>
        <v>53446718.659999996</v>
      </c>
      <c r="Q800" s="58">
        <f t="shared" si="110"/>
        <v>6485.3078022618056</v>
      </c>
      <c r="R800" s="92">
        <v>16342.37</v>
      </c>
      <c r="S800" s="86">
        <v>44561</v>
      </c>
    </row>
    <row r="801" spans="1:19" s="113" customFormat="1" ht="14.45" hidden="1" x14ac:dyDescent="0.3">
      <c r="A801" s="36">
        <v>556</v>
      </c>
      <c r="B801" s="40" t="s">
        <v>764</v>
      </c>
      <c r="C801" s="84">
        <v>1992</v>
      </c>
      <c r="D801" s="40"/>
      <c r="E801" s="40" t="s">
        <v>277</v>
      </c>
      <c r="F801" s="40" t="s">
        <v>978</v>
      </c>
      <c r="G801" s="84">
        <v>5</v>
      </c>
      <c r="H801" s="84">
        <v>6</v>
      </c>
      <c r="I801" s="85">
        <v>5698</v>
      </c>
      <c r="J801" s="85">
        <v>5055.3999999999996</v>
      </c>
      <c r="K801" s="40">
        <v>290</v>
      </c>
      <c r="L801" s="85">
        <v>32785825.059999999</v>
      </c>
      <c r="M801" s="85">
        <v>0</v>
      </c>
      <c r="N801" s="85">
        <v>0</v>
      </c>
      <c r="O801" s="85">
        <v>0</v>
      </c>
      <c r="P801" s="58">
        <f t="shared" si="111"/>
        <v>32785825.059999999</v>
      </c>
      <c r="Q801" s="58">
        <f t="shared" si="110"/>
        <v>6485.3078015587298</v>
      </c>
      <c r="R801" s="92">
        <v>16342.37</v>
      </c>
      <c r="S801" s="86">
        <v>44561</v>
      </c>
    </row>
    <row r="802" spans="1:19" s="113" customFormat="1" ht="14.45" hidden="1" x14ac:dyDescent="0.3">
      <c r="A802" s="36">
        <v>557</v>
      </c>
      <c r="B802" s="40" t="s">
        <v>765</v>
      </c>
      <c r="C802" s="84">
        <v>1992</v>
      </c>
      <c r="D802" s="40"/>
      <c r="E802" s="40" t="s">
        <v>277</v>
      </c>
      <c r="F802" s="40" t="s">
        <v>978</v>
      </c>
      <c r="G802" s="84">
        <v>5</v>
      </c>
      <c r="H802" s="84">
        <v>6</v>
      </c>
      <c r="I802" s="85">
        <v>5663.1</v>
      </c>
      <c r="J802" s="85">
        <v>5063.1000000000004</v>
      </c>
      <c r="K802" s="40">
        <v>290</v>
      </c>
      <c r="L802" s="85">
        <v>32835761.93</v>
      </c>
      <c r="M802" s="85">
        <v>0</v>
      </c>
      <c r="N802" s="85">
        <v>0</v>
      </c>
      <c r="O802" s="85">
        <v>0</v>
      </c>
      <c r="P802" s="58">
        <f t="shared" si="111"/>
        <v>32835761.93</v>
      </c>
      <c r="Q802" s="58">
        <f t="shared" si="110"/>
        <v>6485.307801544508</v>
      </c>
      <c r="R802" s="92">
        <v>16342.37</v>
      </c>
      <c r="S802" s="86">
        <v>44561</v>
      </c>
    </row>
    <row r="803" spans="1:19" s="113" customFormat="1" ht="14.45" hidden="1" x14ac:dyDescent="0.3">
      <c r="A803" s="36">
        <v>558</v>
      </c>
      <c r="B803" s="40" t="s">
        <v>284</v>
      </c>
      <c r="C803" s="84">
        <v>1993</v>
      </c>
      <c r="D803" s="40"/>
      <c r="E803" s="40" t="s">
        <v>277</v>
      </c>
      <c r="F803" s="40" t="s">
        <v>978</v>
      </c>
      <c r="G803" s="84">
        <v>5</v>
      </c>
      <c r="H803" s="84">
        <v>8</v>
      </c>
      <c r="I803" s="85">
        <v>7552.8</v>
      </c>
      <c r="J803" s="85">
        <v>6698.6</v>
      </c>
      <c r="K803" s="40">
        <v>380</v>
      </c>
      <c r="L803" s="85">
        <v>1317785.43</v>
      </c>
      <c r="M803" s="85">
        <v>0</v>
      </c>
      <c r="N803" s="85">
        <v>0</v>
      </c>
      <c r="O803" s="85">
        <v>0</v>
      </c>
      <c r="P803" s="58">
        <f t="shared" si="111"/>
        <v>1317785.43</v>
      </c>
      <c r="Q803" s="58">
        <f t="shared" si="110"/>
        <v>196.72549935807481</v>
      </c>
      <c r="R803" s="92">
        <v>16342.37</v>
      </c>
      <c r="S803" s="86">
        <v>44561</v>
      </c>
    </row>
    <row r="804" spans="1:19" s="113" customFormat="1" ht="14.45" hidden="1" x14ac:dyDescent="0.3">
      <c r="A804" s="36">
        <v>559</v>
      </c>
      <c r="B804" s="40" t="s">
        <v>766</v>
      </c>
      <c r="C804" s="84">
        <v>1993</v>
      </c>
      <c r="D804" s="40"/>
      <c r="E804" s="40" t="s">
        <v>277</v>
      </c>
      <c r="F804" s="40" t="s">
        <v>978</v>
      </c>
      <c r="G804" s="84">
        <v>5</v>
      </c>
      <c r="H804" s="84">
        <v>6</v>
      </c>
      <c r="I804" s="85">
        <v>5732.6</v>
      </c>
      <c r="J804" s="85">
        <v>5089.7299999999996</v>
      </c>
      <c r="K804" s="40">
        <v>286</v>
      </c>
      <c r="L804" s="85">
        <v>33008465.690000001</v>
      </c>
      <c r="M804" s="85">
        <v>0</v>
      </c>
      <c r="N804" s="85">
        <v>0</v>
      </c>
      <c r="O804" s="85">
        <v>0</v>
      </c>
      <c r="P804" s="58">
        <f t="shared" si="111"/>
        <v>33008465.690000001</v>
      </c>
      <c r="Q804" s="58">
        <f t="shared" si="110"/>
        <v>6485.3078041467825</v>
      </c>
      <c r="R804" s="92">
        <v>16342.37</v>
      </c>
      <c r="S804" s="86">
        <v>44561</v>
      </c>
    </row>
    <row r="805" spans="1:19" s="113" customFormat="1" ht="14.45" hidden="1" x14ac:dyDescent="0.3">
      <c r="A805" s="36">
        <v>560</v>
      </c>
      <c r="B805" s="90" t="s">
        <v>1228</v>
      </c>
      <c r="C805" s="93">
        <v>1987</v>
      </c>
      <c r="D805" s="90"/>
      <c r="E805" s="90" t="s">
        <v>277</v>
      </c>
      <c r="F805" s="90" t="s">
        <v>978</v>
      </c>
      <c r="G805" s="93">
        <v>5</v>
      </c>
      <c r="H805" s="93">
        <v>4</v>
      </c>
      <c r="I805" s="92">
        <v>3861.8</v>
      </c>
      <c r="J805" s="92">
        <v>3486.5</v>
      </c>
      <c r="K805" s="90">
        <v>190</v>
      </c>
      <c r="L805" s="92">
        <v>4442930.72</v>
      </c>
      <c r="M805" s="92">
        <v>0</v>
      </c>
      <c r="N805" s="92">
        <v>0</v>
      </c>
      <c r="O805" s="92">
        <v>0</v>
      </c>
      <c r="P805" s="58">
        <f t="shared" si="111"/>
        <v>4442930.72</v>
      </c>
      <c r="Q805" s="95">
        <v>2550.2058195898467</v>
      </c>
      <c r="R805" s="92">
        <v>16342.37</v>
      </c>
      <c r="S805" s="86">
        <v>44561</v>
      </c>
    </row>
    <row r="806" spans="1:19" s="113" customFormat="1" hidden="1" x14ac:dyDescent="0.25">
      <c r="A806" s="36">
        <v>561</v>
      </c>
      <c r="B806" s="90" t="s">
        <v>1229</v>
      </c>
      <c r="C806" s="93">
        <v>1988</v>
      </c>
      <c r="D806" s="90"/>
      <c r="E806" s="90" t="s">
        <v>277</v>
      </c>
      <c r="F806" s="90" t="s">
        <v>978</v>
      </c>
      <c r="G806" s="93">
        <v>5</v>
      </c>
      <c r="H806" s="93">
        <v>6</v>
      </c>
      <c r="I806" s="92">
        <v>5753.8</v>
      </c>
      <c r="J806" s="92">
        <v>5116.1000000000004</v>
      </c>
      <c r="K806" s="90">
        <v>282</v>
      </c>
      <c r="L806" s="92">
        <v>9399043.1500000004</v>
      </c>
      <c r="M806" s="92">
        <v>0</v>
      </c>
      <c r="N806" s="92">
        <v>0</v>
      </c>
      <c r="O806" s="92">
        <v>0</v>
      </c>
      <c r="P806" s="58">
        <f t="shared" si="111"/>
        <v>9399043.1500000004</v>
      </c>
      <c r="Q806" s="95">
        <v>5635.5359746682043</v>
      </c>
      <c r="R806" s="92">
        <v>16342.37</v>
      </c>
      <c r="S806" s="86">
        <v>44561</v>
      </c>
    </row>
    <row r="807" spans="1:19" s="113" customFormat="1" hidden="1" x14ac:dyDescent="0.25">
      <c r="A807" s="36">
        <v>562</v>
      </c>
      <c r="B807" s="40" t="s">
        <v>228</v>
      </c>
      <c r="C807" s="84">
        <v>1989</v>
      </c>
      <c r="D807" s="40"/>
      <c r="E807" s="40" t="s">
        <v>277</v>
      </c>
      <c r="F807" s="40" t="s">
        <v>978</v>
      </c>
      <c r="G807" s="84">
        <v>5</v>
      </c>
      <c r="H807" s="84">
        <v>10</v>
      </c>
      <c r="I807" s="85">
        <v>9328.7000000000007</v>
      </c>
      <c r="J807" s="85">
        <v>8288.7999999999993</v>
      </c>
      <c r="K807" s="40">
        <v>480</v>
      </c>
      <c r="L807" s="85">
        <v>23280991.460000001</v>
      </c>
      <c r="M807" s="85">
        <v>0</v>
      </c>
      <c r="N807" s="85">
        <v>0</v>
      </c>
      <c r="O807" s="85">
        <v>0</v>
      </c>
      <c r="P807" s="58">
        <f t="shared" si="111"/>
        <v>23280991.460000001</v>
      </c>
      <c r="Q807" s="58">
        <f t="shared" ref="Q807:Q821" si="112">L807/J807</f>
        <v>2808.7288220249015</v>
      </c>
      <c r="R807" s="92">
        <v>16342.37</v>
      </c>
      <c r="S807" s="86">
        <v>44561</v>
      </c>
    </row>
    <row r="808" spans="1:19" s="113" customFormat="1" hidden="1" x14ac:dyDescent="0.25">
      <c r="A808" s="36">
        <v>563</v>
      </c>
      <c r="B808" s="40" t="s">
        <v>767</v>
      </c>
      <c r="C808" s="84">
        <v>1993</v>
      </c>
      <c r="D808" s="40"/>
      <c r="E808" s="40" t="s">
        <v>277</v>
      </c>
      <c r="F808" s="40" t="s">
        <v>978</v>
      </c>
      <c r="G808" s="84">
        <v>5</v>
      </c>
      <c r="H808" s="84">
        <v>6</v>
      </c>
      <c r="I808" s="85">
        <v>5764.2</v>
      </c>
      <c r="J808" s="85">
        <v>5048.5</v>
      </c>
      <c r="K808" s="40">
        <v>290</v>
      </c>
      <c r="L808" s="85">
        <v>32741076.440000001</v>
      </c>
      <c r="M808" s="85">
        <v>0</v>
      </c>
      <c r="N808" s="85">
        <v>0</v>
      </c>
      <c r="O808" s="85">
        <v>0</v>
      </c>
      <c r="P808" s="58">
        <f t="shared" si="111"/>
        <v>32741076.440000001</v>
      </c>
      <c r="Q808" s="58">
        <f t="shared" si="112"/>
        <v>6485.3078023175203</v>
      </c>
      <c r="R808" s="92">
        <v>16342.37</v>
      </c>
      <c r="S808" s="86">
        <v>44561</v>
      </c>
    </row>
    <row r="809" spans="1:19" s="113" customFormat="1" hidden="1" x14ac:dyDescent="0.25">
      <c r="A809" s="36">
        <v>564</v>
      </c>
      <c r="B809" s="40" t="s">
        <v>823</v>
      </c>
      <c r="C809" s="84">
        <v>1992</v>
      </c>
      <c r="D809" s="40"/>
      <c r="E809" s="40" t="s">
        <v>277</v>
      </c>
      <c r="F809" s="40" t="s">
        <v>288</v>
      </c>
      <c r="G809" s="84">
        <v>2</v>
      </c>
      <c r="H809" s="84">
        <v>3</v>
      </c>
      <c r="I809" s="85">
        <v>894</v>
      </c>
      <c r="J809" s="85">
        <v>827.2</v>
      </c>
      <c r="K809" s="40">
        <v>41</v>
      </c>
      <c r="L809" s="85">
        <v>211692.47</v>
      </c>
      <c r="M809" s="85">
        <v>0</v>
      </c>
      <c r="N809" s="85">
        <v>0</v>
      </c>
      <c r="O809" s="85">
        <v>0</v>
      </c>
      <c r="P809" s="58">
        <f t="shared" si="111"/>
        <v>211692.47</v>
      </c>
      <c r="Q809" s="58">
        <f t="shared" si="112"/>
        <v>255.91449468085105</v>
      </c>
      <c r="R809" s="85">
        <v>19673.62</v>
      </c>
      <c r="S809" s="86">
        <v>44561</v>
      </c>
    </row>
    <row r="810" spans="1:19" s="113" customFormat="1" hidden="1" x14ac:dyDescent="0.25">
      <c r="A810" s="36">
        <v>565</v>
      </c>
      <c r="B810" s="40" t="s">
        <v>824</v>
      </c>
      <c r="C810" s="84">
        <v>1994</v>
      </c>
      <c r="D810" s="40"/>
      <c r="E810" s="40" t="s">
        <v>277</v>
      </c>
      <c r="F810" s="40" t="s">
        <v>288</v>
      </c>
      <c r="G810" s="84">
        <v>3</v>
      </c>
      <c r="H810" s="84">
        <v>3</v>
      </c>
      <c r="I810" s="85">
        <v>1340.6</v>
      </c>
      <c r="J810" s="85">
        <v>1215.5999999999999</v>
      </c>
      <c r="K810" s="40">
        <v>82</v>
      </c>
      <c r="L810" s="85">
        <v>311089.67</v>
      </c>
      <c r="M810" s="85">
        <v>0</v>
      </c>
      <c r="N810" s="85">
        <f>ROUND(L810*0.1,2)</f>
        <v>31108.97</v>
      </c>
      <c r="O810" s="85">
        <v>0</v>
      </c>
      <c r="P810" s="58">
        <f t="shared" si="111"/>
        <v>279980.7</v>
      </c>
      <c r="Q810" s="58">
        <f t="shared" si="112"/>
        <v>255.91450312602831</v>
      </c>
      <c r="R810" s="85">
        <v>19673.62</v>
      </c>
      <c r="S810" s="86">
        <v>44561</v>
      </c>
    </row>
    <row r="811" spans="1:19" s="113" customFormat="1" hidden="1" x14ac:dyDescent="0.25">
      <c r="A811" s="36">
        <v>566</v>
      </c>
      <c r="B811" s="40" t="s">
        <v>825</v>
      </c>
      <c r="C811" s="84">
        <v>1993</v>
      </c>
      <c r="D811" s="40"/>
      <c r="E811" s="40" t="s">
        <v>277</v>
      </c>
      <c r="F811" s="40" t="s">
        <v>288</v>
      </c>
      <c r="G811" s="84">
        <v>3</v>
      </c>
      <c r="H811" s="84">
        <v>3</v>
      </c>
      <c r="I811" s="85">
        <v>1903.6</v>
      </c>
      <c r="J811" s="85">
        <v>1732.8</v>
      </c>
      <c r="K811" s="40">
        <v>82</v>
      </c>
      <c r="L811" s="85">
        <v>443448.65</v>
      </c>
      <c r="M811" s="85">
        <v>0</v>
      </c>
      <c r="N811" s="85">
        <v>0</v>
      </c>
      <c r="O811" s="85">
        <v>0</v>
      </c>
      <c r="P811" s="58">
        <f t="shared" si="111"/>
        <v>443448.65</v>
      </c>
      <c r="Q811" s="58">
        <f t="shared" si="112"/>
        <v>255.91450253924287</v>
      </c>
      <c r="R811" s="85">
        <v>19673.62</v>
      </c>
      <c r="S811" s="86">
        <v>44561</v>
      </c>
    </row>
    <row r="812" spans="1:19" s="113" customFormat="1" hidden="1" x14ac:dyDescent="0.25">
      <c r="A812" s="36">
        <v>567</v>
      </c>
      <c r="B812" s="40" t="s">
        <v>826</v>
      </c>
      <c r="C812" s="84">
        <v>1993</v>
      </c>
      <c r="D812" s="40"/>
      <c r="E812" s="40" t="s">
        <v>277</v>
      </c>
      <c r="F812" s="40" t="s">
        <v>288</v>
      </c>
      <c r="G812" s="84">
        <v>3</v>
      </c>
      <c r="H812" s="84">
        <v>2</v>
      </c>
      <c r="I812" s="85">
        <v>1594.4</v>
      </c>
      <c r="J812" s="85">
        <v>1375.9</v>
      </c>
      <c r="K812" s="40">
        <v>82</v>
      </c>
      <c r="L812" s="85">
        <v>352112.76</v>
      </c>
      <c r="M812" s="85">
        <v>0</v>
      </c>
      <c r="N812" s="85">
        <v>0</v>
      </c>
      <c r="O812" s="85">
        <v>0</v>
      </c>
      <c r="P812" s="58">
        <f t="shared" si="111"/>
        <v>352112.76</v>
      </c>
      <c r="Q812" s="58">
        <f t="shared" si="112"/>
        <v>255.91449960026165</v>
      </c>
      <c r="R812" s="85">
        <v>19673.62</v>
      </c>
      <c r="S812" s="86">
        <v>44561</v>
      </c>
    </row>
    <row r="813" spans="1:19" s="113" customFormat="1" hidden="1" x14ac:dyDescent="0.25">
      <c r="A813" s="36">
        <v>568</v>
      </c>
      <c r="B813" s="40" t="s">
        <v>827</v>
      </c>
      <c r="C813" s="84">
        <v>1993</v>
      </c>
      <c r="D813" s="40"/>
      <c r="E813" s="40" t="s">
        <v>277</v>
      </c>
      <c r="F813" s="40" t="s">
        <v>303</v>
      </c>
      <c r="G813" s="84">
        <v>2</v>
      </c>
      <c r="H813" s="84">
        <v>2</v>
      </c>
      <c r="I813" s="85">
        <v>805.2</v>
      </c>
      <c r="J813" s="85">
        <v>703.8</v>
      </c>
      <c r="K813" s="40">
        <v>48</v>
      </c>
      <c r="L813" s="85">
        <v>133366.23000000001</v>
      </c>
      <c r="M813" s="85">
        <v>0</v>
      </c>
      <c r="N813" s="85">
        <v>0</v>
      </c>
      <c r="O813" s="85">
        <v>0</v>
      </c>
      <c r="P813" s="58">
        <f t="shared" si="111"/>
        <v>133366.23000000001</v>
      </c>
      <c r="Q813" s="58">
        <f t="shared" si="112"/>
        <v>189.49450127877242</v>
      </c>
      <c r="R813" s="85">
        <v>15887.48</v>
      </c>
      <c r="S813" s="86">
        <v>44561</v>
      </c>
    </row>
    <row r="814" spans="1:19" s="113" customFormat="1" hidden="1" x14ac:dyDescent="0.25">
      <c r="A814" s="36">
        <v>569</v>
      </c>
      <c r="B814" s="40" t="s">
        <v>828</v>
      </c>
      <c r="C814" s="84">
        <v>1994</v>
      </c>
      <c r="D814" s="40"/>
      <c r="E814" s="40" t="s">
        <v>277</v>
      </c>
      <c r="F814" s="40" t="s">
        <v>303</v>
      </c>
      <c r="G814" s="84">
        <v>2</v>
      </c>
      <c r="H814" s="84">
        <v>2</v>
      </c>
      <c r="I814" s="85">
        <v>819.9</v>
      </c>
      <c r="J814" s="85">
        <v>716.7</v>
      </c>
      <c r="K814" s="40">
        <v>41</v>
      </c>
      <c r="L814" s="85">
        <v>135810.71</v>
      </c>
      <c r="M814" s="85">
        <v>0</v>
      </c>
      <c r="N814" s="85">
        <v>0</v>
      </c>
      <c r="O814" s="85">
        <v>0</v>
      </c>
      <c r="P814" s="58">
        <f t="shared" si="111"/>
        <v>135810.71</v>
      </c>
      <c r="Q814" s="58">
        <f t="shared" si="112"/>
        <v>189.49450258127527</v>
      </c>
      <c r="R814" s="85">
        <v>15887.48</v>
      </c>
      <c r="S814" s="86">
        <v>44561</v>
      </c>
    </row>
    <row r="815" spans="1:19" s="113" customFormat="1" hidden="1" x14ac:dyDescent="0.25">
      <c r="A815" s="36">
        <v>570</v>
      </c>
      <c r="B815" s="40" t="s">
        <v>829</v>
      </c>
      <c r="C815" s="84">
        <v>1994</v>
      </c>
      <c r="D815" s="40"/>
      <c r="E815" s="40" t="s">
        <v>277</v>
      </c>
      <c r="F815" s="40" t="s">
        <v>303</v>
      </c>
      <c r="G815" s="84">
        <v>2</v>
      </c>
      <c r="H815" s="84">
        <v>2</v>
      </c>
      <c r="I815" s="85">
        <v>813.2</v>
      </c>
      <c r="J815" s="85">
        <v>716.4</v>
      </c>
      <c r="K815" s="40">
        <v>41</v>
      </c>
      <c r="L815" s="85">
        <v>135753.85999999999</v>
      </c>
      <c r="M815" s="85">
        <v>0</v>
      </c>
      <c r="N815" s="85">
        <v>0</v>
      </c>
      <c r="O815" s="85">
        <v>0</v>
      </c>
      <c r="P815" s="58">
        <f t="shared" si="111"/>
        <v>135753.85999999999</v>
      </c>
      <c r="Q815" s="58">
        <f t="shared" si="112"/>
        <v>189.49450027917362</v>
      </c>
      <c r="R815" s="85">
        <v>15887.48</v>
      </c>
      <c r="S815" s="86">
        <v>44561</v>
      </c>
    </row>
    <row r="816" spans="1:19" s="113" customFormat="1" hidden="1" x14ac:dyDescent="0.25">
      <c r="A816" s="36">
        <v>571</v>
      </c>
      <c r="B816" s="40" t="s">
        <v>830</v>
      </c>
      <c r="C816" s="84">
        <v>1993</v>
      </c>
      <c r="D816" s="40"/>
      <c r="E816" s="40" t="s">
        <v>277</v>
      </c>
      <c r="F816" s="40" t="s">
        <v>303</v>
      </c>
      <c r="G816" s="84">
        <v>2</v>
      </c>
      <c r="H816" s="84">
        <v>2</v>
      </c>
      <c r="I816" s="85">
        <v>814.4</v>
      </c>
      <c r="J816" s="85">
        <v>709.6</v>
      </c>
      <c r="K816" s="40">
        <v>41</v>
      </c>
      <c r="L816" s="85">
        <v>134465.29999999999</v>
      </c>
      <c r="M816" s="85">
        <v>0</v>
      </c>
      <c r="N816" s="85">
        <v>0</v>
      </c>
      <c r="O816" s="85">
        <v>0</v>
      </c>
      <c r="P816" s="58">
        <f t="shared" si="111"/>
        <v>134465.29999999999</v>
      </c>
      <c r="Q816" s="58">
        <f t="shared" si="112"/>
        <v>189.49450394588499</v>
      </c>
      <c r="R816" s="85">
        <v>15887.48</v>
      </c>
      <c r="S816" s="86">
        <v>44561</v>
      </c>
    </row>
    <row r="817" spans="1:19" s="113" customFormat="1" hidden="1" x14ac:dyDescent="0.25">
      <c r="A817" s="36">
        <v>572</v>
      </c>
      <c r="B817" s="40" t="s">
        <v>831</v>
      </c>
      <c r="C817" s="84">
        <v>1993</v>
      </c>
      <c r="D817" s="40"/>
      <c r="E817" s="40" t="s">
        <v>277</v>
      </c>
      <c r="F817" s="40" t="s">
        <v>303</v>
      </c>
      <c r="G817" s="84">
        <v>2</v>
      </c>
      <c r="H817" s="84">
        <v>2</v>
      </c>
      <c r="I817" s="85">
        <v>854.9</v>
      </c>
      <c r="J817" s="85">
        <v>709.6</v>
      </c>
      <c r="K817" s="40">
        <v>57</v>
      </c>
      <c r="L817" s="85">
        <v>134465.29999999999</v>
      </c>
      <c r="M817" s="85">
        <v>0</v>
      </c>
      <c r="N817" s="85">
        <v>0</v>
      </c>
      <c r="O817" s="85">
        <v>0</v>
      </c>
      <c r="P817" s="58">
        <f t="shared" si="111"/>
        <v>134465.29999999999</v>
      </c>
      <c r="Q817" s="58">
        <f t="shared" si="112"/>
        <v>189.49450394588499</v>
      </c>
      <c r="R817" s="85">
        <v>15887.48</v>
      </c>
      <c r="S817" s="86">
        <v>44561</v>
      </c>
    </row>
    <row r="818" spans="1:19" s="113" customFormat="1" hidden="1" x14ac:dyDescent="0.25">
      <c r="A818" s="36">
        <v>573</v>
      </c>
      <c r="B818" s="40" t="s">
        <v>832</v>
      </c>
      <c r="C818" s="84">
        <v>1993</v>
      </c>
      <c r="D818" s="40"/>
      <c r="E818" s="40" t="s">
        <v>277</v>
      </c>
      <c r="F818" s="40" t="s">
        <v>303</v>
      </c>
      <c r="G818" s="84">
        <v>2</v>
      </c>
      <c r="H818" s="84">
        <v>2</v>
      </c>
      <c r="I818" s="85">
        <v>804.5</v>
      </c>
      <c r="J818" s="85">
        <v>709</v>
      </c>
      <c r="K818" s="40">
        <v>48</v>
      </c>
      <c r="L818" s="85">
        <v>134351.6</v>
      </c>
      <c r="M818" s="85">
        <v>0</v>
      </c>
      <c r="N818" s="85">
        <v>0</v>
      </c>
      <c r="O818" s="85">
        <v>0</v>
      </c>
      <c r="P818" s="58">
        <f t="shared" si="111"/>
        <v>134351.6</v>
      </c>
      <c r="Q818" s="58">
        <f t="shared" si="112"/>
        <v>189.49449929478138</v>
      </c>
      <c r="R818" s="85">
        <v>15887.48</v>
      </c>
      <c r="S818" s="86">
        <v>44561</v>
      </c>
    </row>
    <row r="819" spans="1:19" s="113" customFormat="1" hidden="1" x14ac:dyDescent="0.25">
      <c r="A819" s="36">
        <v>574</v>
      </c>
      <c r="B819" s="40" t="s">
        <v>833</v>
      </c>
      <c r="C819" s="84">
        <v>1994</v>
      </c>
      <c r="D819" s="40"/>
      <c r="E819" s="40" t="s">
        <v>277</v>
      </c>
      <c r="F819" s="40" t="s">
        <v>303</v>
      </c>
      <c r="G819" s="84">
        <v>2</v>
      </c>
      <c r="H819" s="84">
        <v>2</v>
      </c>
      <c r="I819" s="85">
        <v>795.9</v>
      </c>
      <c r="J819" s="85">
        <v>703</v>
      </c>
      <c r="K819" s="40">
        <v>48</v>
      </c>
      <c r="L819" s="85">
        <v>133214.63</v>
      </c>
      <c r="M819" s="85">
        <v>0</v>
      </c>
      <c r="N819" s="85">
        <v>0</v>
      </c>
      <c r="O819" s="85">
        <v>0</v>
      </c>
      <c r="P819" s="58">
        <f t="shared" si="111"/>
        <v>133214.63</v>
      </c>
      <c r="Q819" s="58">
        <f t="shared" si="112"/>
        <v>189.49449502133714</v>
      </c>
      <c r="R819" s="85">
        <v>15887.48</v>
      </c>
      <c r="S819" s="86">
        <v>44561</v>
      </c>
    </row>
    <row r="820" spans="1:19" s="113" customFormat="1" hidden="1" x14ac:dyDescent="0.25">
      <c r="A820" s="36">
        <v>575</v>
      </c>
      <c r="B820" s="40" t="s">
        <v>834</v>
      </c>
      <c r="C820" s="84">
        <v>1993</v>
      </c>
      <c r="D820" s="40"/>
      <c r="E820" s="40" t="s">
        <v>277</v>
      </c>
      <c r="F820" s="40" t="s">
        <v>303</v>
      </c>
      <c r="G820" s="84">
        <v>2</v>
      </c>
      <c r="H820" s="84">
        <v>2</v>
      </c>
      <c r="I820" s="85">
        <v>807.2</v>
      </c>
      <c r="J820" s="85">
        <v>711.2</v>
      </c>
      <c r="K820" s="40">
        <v>41</v>
      </c>
      <c r="L820" s="85">
        <v>134768.49</v>
      </c>
      <c r="M820" s="85">
        <v>0</v>
      </c>
      <c r="N820" s="85">
        <f>ROUND(L820*0.1,2)</f>
        <v>13476.85</v>
      </c>
      <c r="O820" s="85">
        <v>0</v>
      </c>
      <c r="P820" s="58">
        <f t="shared" si="111"/>
        <v>121291.64</v>
      </c>
      <c r="Q820" s="58">
        <f t="shared" si="112"/>
        <v>189.49450224971875</v>
      </c>
      <c r="R820" s="85">
        <v>15887.48</v>
      </c>
      <c r="S820" s="86">
        <v>44561</v>
      </c>
    </row>
    <row r="821" spans="1:19" s="113" customFormat="1" hidden="1" x14ac:dyDescent="0.25">
      <c r="A821" s="36">
        <v>576</v>
      </c>
      <c r="B821" s="40" t="s">
        <v>835</v>
      </c>
      <c r="C821" s="84">
        <v>1994</v>
      </c>
      <c r="D821" s="40"/>
      <c r="E821" s="40" t="s">
        <v>277</v>
      </c>
      <c r="F821" s="40" t="s">
        <v>303</v>
      </c>
      <c r="G821" s="84">
        <v>2</v>
      </c>
      <c r="H821" s="84">
        <v>2</v>
      </c>
      <c r="I821" s="85">
        <v>819.9</v>
      </c>
      <c r="J821" s="85">
        <v>719.2</v>
      </c>
      <c r="K821" s="40">
        <v>41</v>
      </c>
      <c r="L821" s="85">
        <v>136284.44</v>
      </c>
      <c r="M821" s="85">
        <v>0</v>
      </c>
      <c r="N821" s="85">
        <v>0</v>
      </c>
      <c r="O821" s="85">
        <v>0</v>
      </c>
      <c r="P821" s="58">
        <f t="shared" si="111"/>
        <v>136284.44</v>
      </c>
      <c r="Q821" s="58">
        <f t="shared" si="112"/>
        <v>189.49449388209121</v>
      </c>
      <c r="R821" s="85">
        <v>15887.48</v>
      </c>
      <c r="S821" s="86">
        <v>44561</v>
      </c>
    </row>
    <row r="822" spans="1:19" s="3" customFormat="1" ht="12.75" hidden="1" customHeight="1" x14ac:dyDescent="0.25">
      <c r="A822" s="36">
        <v>577</v>
      </c>
      <c r="B822" s="90" t="s">
        <v>1231</v>
      </c>
      <c r="C822" s="98">
        <v>1988</v>
      </c>
      <c r="D822" s="94"/>
      <c r="E822" s="53" t="s">
        <v>277</v>
      </c>
      <c r="F822" s="40" t="s">
        <v>303</v>
      </c>
      <c r="G822" s="94">
        <v>2</v>
      </c>
      <c r="H822" s="94">
        <v>2</v>
      </c>
      <c r="I822" s="100">
        <v>1024.7</v>
      </c>
      <c r="J822" s="100">
        <v>922.8</v>
      </c>
      <c r="K822" s="101">
        <v>41</v>
      </c>
      <c r="L822" s="92">
        <v>1812285.6</v>
      </c>
      <c r="M822" s="85">
        <v>0</v>
      </c>
      <c r="N822" s="85">
        <v>0</v>
      </c>
      <c r="O822" s="85">
        <v>0</v>
      </c>
      <c r="P822" s="58">
        <f t="shared" si="111"/>
        <v>1812285.6</v>
      </c>
      <c r="Q822" s="58">
        <v>4828.2936497615956</v>
      </c>
      <c r="R822" s="85">
        <v>15887.48</v>
      </c>
      <c r="S822" s="86">
        <v>44561</v>
      </c>
    </row>
    <row r="823" spans="1:19" s="3" customFormat="1" ht="12.75" hidden="1" customHeight="1" x14ac:dyDescent="0.25">
      <c r="A823" s="36">
        <v>578</v>
      </c>
      <c r="B823" s="90" t="s">
        <v>1232</v>
      </c>
      <c r="C823" s="98">
        <v>1988</v>
      </c>
      <c r="D823" s="94"/>
      <c r="E823" s="53" t="s">
        <v>277</v>
      </c>
      <c r="F823" s="40" t="s">
        <v>303</v>
      </c>
      <c r="G823" s="94">
        <v>2</v>
      </c>
      <c r="H823" s="94">
        <v>2</v>
      </c>
      <c r="I823" s="100">
        <v>1027.2</v>
      </c>
      <c r="J823" s="100">
        <v>922.5</v>
      </c>
      <c r="K823" s="101">
        <v>38</v>
      </c>
      <c r="L823" s="92">
        <v>3845835.85</v>
      </c>
      <c r="M823" s="85">
        <v>0</v>
      </c>
      <c r="N823" s="85">
        <v>0</v>
      </c>
      <c r="O823" s="85">
        <v>0</v>
      </c>
      <c r="P823" s="58">
        <f t="shared" si="111"/>
        <v>3845835.85</v>
      </c>
      <c r="Q823" s="58">
        <v>4168.927750677507</v>
      </c>
      <c r="R823" s="85">
        <v>15887.48</v>
      </c>
      <c r="S823" s="86">
        <v>44561</v>
      </c>
    </row>
    <row r="824" spans="1:19" s="3" customFormat="1" ht="12.75" hidden="1" customHeight="1" x14ac:dyDescent="0.25">
      <c r="A824" s="36">
        <v>579</v>
      </c>
      <c r="B824" s="90" t="s">
        <v>1265</v>
      </c>
      <c r="C824" s="98">
        <v>1995</v>
      </c>
      <c r="D824" s="94"/>
      <c r="E824" s="53" t="s">
        <v>277</v>
      </c>
      <c r="F824" s="90" t="s">
        <v>288</v>
      </c>
      <c r="G824" s="94">
        <v>2</v>
      </c>
      <c r="H824" s="94">
        <v>4</v>
      </c>
      <c r="I824" s="100">
        <v>1253.4000000000001</v>
      </c>
      <c r="J824" s="100">
        <v>1117.3</v>
      </c>
      <c r="K824" s="101">
        <v>51</v>
      </c>
      <c r="L824" s="92">
        <v>1965486.07</v>
      </c>
      <c r="M824" s="85">
        <v>0</v>
      </c>
      <c r="N824" s="85">
        <v>0</v>
      </c>
      <c r="O824" s="85">
        <v>0</v>
      </c>
      <c r="P824" s="58">
        <f t="shared" si="111"/>
        <v>1965486.07</v>
      </c>
      <c r="Q824" s="95">
        <v>4820.8979056654443</v>
      </c>
      <c r="R824" s="85">
        <v>19673.62</v>
      </c>
      <c r="S824" s="86">
        <v>44561</v>
      </c>
    </row>
    <row r="825" spans="1:19" s="113" customFormat="1" hidden="1" x14ac:dyDescent="0.25">
      <c r="A825" s="36">
        <v>580</v>
      </c>
      <c r="B825" s="40" t="s">
        <v>836</v>
      </c>
      <c r="C825" s="84">
        <v>1993</v>
      </c>
      <c r="D825" s="40"/>
      <c r="E825" s="40" t="s">
        <v>277</v>
      </c>
      <c r="F825" s="40" t="s">
        <v>288</v>
      </c>
      <c r="G825" s="84">
        <v>2</v>
      </c>
      <c r="H825" s="84">
        <v>2</v>
      </c>
      <c r="I825" s="85">
        <v>797.3</v>
      </c>
      <c r="J825" s="85">
        <v>400</v>
      </c>
      <c r="K825" s="40">
        <v>58</v>
      </c>
      <c r="L825" s="85">
        <v>102365.8</v>
      </c>
      <c r="M825" s="85">
        <v>0</v>
      </c>
      <c r="N825" s="85">
        <v>0</v>
      </c>
      <c r="O825" s="85">
        <v>0</v>
      </c>
      <c r="P825" s="58">
        <f t="shared" si="111"/>
        <v>102365.8</v>
      </c>
      <c r="Q825" s="58">
        <f t="shared" ref="Q825:Q834" si="113">L825/J825</f>
        <v>255.9145</v>
      </c>
      <c r="R825" s="85">
        <v>19673.62</v>
      </c>
      <c r="S825" s="86">
        <v>44561</v>
      </c>
    </row>
    <row r="826" spans="1:19" s="113" customFormat="1" ht="17.25" hidden="1" customHeight="1" x14ac:dyDescent="0.25">
      <c r="A826" s="36">
        <v>581</v>
      </c>
      <c r="B826" s="40" t="s">
        <v>837</v>
      </c>
      <c r="C826" s="84">
        <v>1993</v>
      </c>
      <c r="D826" s="40"/>
      <c r="E826" s="40" t="s">
        <v>277</v>
      </c>
      <c r="F826" s="40" t="s">
        <v>288</v>
      </c>
      <c r="G826" s="84">
        <v>2</v>
      </c>
      <c r="H826" s="84">
        <v>2</v>
      </c>
      <c r="I826" s="85">
        <v>813.5</v>
      </c>
      <c r="J826" s="85">
        <v>715.5</v>
      </c>
      <c r="K826" s="40">
        <v>62</v>
      </c>
      <c r="L826" s="85">
        <v>183106.83</v>
      </c>
      <c r="M826" s="85">
        <v>0</v>
      </c>
      <c r="N826" s="85">
        <v>0</v>
      </c>
      <c r="O826" s="85">
        <v>0</v>
      </c>
      <c r="P826" s="58">
        <f t="shared" si="111"/>
        <v>183106.83</v>
      </c>
      <c r="Q826" s="58">
        <f t="shared" si="113"/>
        <v>255.91450733752617</v>
      </c>
      <c r="R826" s="85">
        <v>19673.62</v>
      </c>
      <c r="S826" s="86">
        <v>44561</v>
      </c>
    </row>
    <row r="827" spans="1:19" s="113" customFormat="1" hidden="1" x14ac:dyDescent="0.25">
      <c r="A827" s="36">
        <v>582</v>
      </c>
      <c r="B827" s="40" t="s">
        <v>838</v>
      </c>
      <c r="C827" s="84">
        <v>1993</v>
      </c>
      <c r="D827" s="40"/>
      <c r="E827" s="40" t="s">
        <v>277</v>
      </c>
      <c r="F827" s="40" t="s">
        <v>288</v>
      </c>
      <c r="G827" s="84">
        <v>2</v>
      </c>
      <c r="H827" s="84">
        <v>2</v>
      </c>
      <c r="I827" s="85">
        <v>809.6</v>
      </c>
      <c r="J827" s="85">
        <v>714.2</v>
      </c>
      <c r="K827" s="40">
        <v>52</v>
      </c>
      <c r="L827" s="85">
        <v>182774.14</v>
      </c>
      <c r="M827" s="85">
        <v>0</v>
      </c>
      <c r="N827" s="85">
        <v>0</v>
      </c>
      <c r="O827" s="85">
        <v>0</v>
      </c>
      <c r="P827" s="58">
        <f t="shared" si="111"/>
        <v>182774.14</v>
      </c>
      <c r="Q827" s="58">
        <f t="shared" si="113"/>
        <v>255.9145057406889</v>
      </c>
      <c r="R827" s="85">
        <v>19673.62</v>
      </c>
      <c r="S827" s="86">
        <v>44561</v>
      </c>
    </row>
    <row r="828" spans="1:19" s="113" customFormat="1" hidden="1" x14ac:dyDescent="0.25">
      <c r="A828" s="36">
        <v>583</v>
      </c>
      <c r="B828" s="40" t="s">
        <v>839</v>
      </c>
      <c r="C828" s="84">
        <v>1993</v>
      </c>
      <c r="D828" s="40"/>
      <c r="E828" s="40" t="s">
        <v>277</v>
      </c>
      <c r="F828" s="40" t="s">
        <v>288</v>
      </c>
      <c r="G828" s="84">
        <v>2</v>
      </c>
      <c r="H828" s="84">
        <v>2</v>
      </c>
      <c r="I828" s="85">
        <v>814.2</v>
      </c>
      <c r="J828" s="85">
        <v>712.8</v>
      </c>
      <c r="K828" s="40">
        <v>50</v>
      </c>
      <c r="L828" s="85">
        <v>182415.86</v>
      </c>
      <c r="M828" s="85">
        <v>0</v>
      </c>
      <c r="N828" s="85">
        <v>0</v>
      </c>
      <c r="O828" s="85">
        <v>0</v>
      </c>
      <c r="P828" s="58">
        <f t="shared" si="111"/>
        <v>182415.86</v>
      </c>
      <c r="Q828" s="58">
        <f t="shared" si="113"/>
        <v>255.91450617283951</v>
      </c>
      <c r="R828" s="85">
        <v>19673.62</v>
      </c>
      <c r="S828" s="86">
        <v>44561</v>
      </c>
    </row>
    <row r="829" spans="1:19" s="113" customFormat="1" hidden="1" x14ac:dyDescent="0.25">
      <c r="A829" s="36">
        <v>584</v>
      </c>
      <c r="B829" s="40" t="s">
        <v>840</v>
      </c>
      <c r="C829" s="84">
        <v>1994</v>
      </c>
      <c r="D829" s="40"/>
      <c r="E829" s="40" t="s">
        <v>277</v>
      </c>
      <c r="F829" s="40" t="s">
        <v>288</v>
      </c>
      <c r="G829" s="84">
        <v>2</v>
      </c>
      <c r="H829" s="84">
        <v>2</v>
      </c>
      <c r="I829" s="85">
        <v>814.5</v>
      </c>
      <c r="J829" s="85">
        <v>713.1</v>
      </c>
      <c r="K829" s="40">
        <v>50</v>
      </c>
      <c r="L829" s="85">
        <v>182492.63</v>
      </c>
      <c r="M829" s="85">
        <v>0</v>
      </c>
      <c r="N829" s="85">
        <v>0</v>
      </c>
      <c r="O829" s="85">
        <v>0</v>
      </c>
      <c r="P829" s="58">
        <f t="shared" si="111"/>
        <v>182492.63</v>
      </c>
      <c r="Q829" s="58">
        <f t="shared" si="113"/>
        <v>255.91450007011639</v>
      </c>
      <c r="R829" s="85">
        <v>19673.62</v>
      </c>
      <c r="S829" s="86">
        <v>44561</v>
      </c>
    </row>
    <row r="830" spans="1:19" s="113" customFormat="1" hidden="1" x14ac:dyDescent="0.25">
      <c r="A830" s="36">
        <v>585</v>
      </c>
      <c r="B830" s="40" t="s">
        <v>841</v>
      </c>
      <c r="C830" s="84">
        <v>1993</v>
      </c>
      <c r="D830" s="40"/>
      <c r="E830" s="40" t="s">
        <v>277</v>
      </c>
      <c r="F830" s="40" t="s">
        <v>288</v>
      </c>
      <c r="G830" s="84">
        <v>2</v>
      </c>
      <c r="H830" s="84">
        <v>2</v>
      </c>
      <c r="I830" s="85">
        <v>809.6</v>
      </c>
      <c r="J830" s="85">
        <v>714.2</v>
      </c>
      <c r="K830" s="40">
        <v>54</v>
      </c>
      <c r="L830" s="85">
        <v>182774.14</v>
      </c>
      <c r="M830" s="85">
        <v>0</v>
      </c>
      <c r="N830" s="85">
        <v>0</v>
      </c>
      <c r="O830" s="85">
        <v>0</v>
      </c>
      <c r="P830" s="58">
        <f t="shared" si="111"/>
        <v>182774.14</v>
      </c>
      <c r="Q830" s="58">
        <f t="shared" si="113"/>
        <v>255.9145057406889</v>
      </c>
      <c r="R830" s="85">
        <v>19673.62</v>
      </c>
      <c r="S830" s="86">
        <v>44561</v>
      </c>
    </row>
    <row r="831" spans="1:19" s="113" customFormat="1" hidden="1" x14ac:dyDescent="0.25">
      <c r="A831" s="36">
        <v>586</v>
      </c>
      <c r="B831" s="40" t="s">
        <v>842</v>
      </c>
      <c r="C831" s="84">
        <v>1993</v>
      </c>
      <c r="D831" s="40"/>
      <c r="E831" s="40" t="s">
        <v>277</v>
      </c>
      <c r="F831" s="40" t="s">
        <v>288</v>
      </c>
      <c r="G831" s="84">
        <v>2</v>
      </c>
      <c r="H831" s="84">
        <v>2</v>
      </c>
      <c r="I831" s="85">
        <v>808.7</v>
      </c>
      <c r="J831" s="85">
        <v>711.9</v>
      </c>
      <c r="K831" s="40">
        <v>51</v>
      </c>
      <c r="L831" s="85">
        <v>182185.53</v>
      </c>
      <c r="M831" s="85">
        <v>0</v>
      </c>
      <c r="N831" s="85">
        <v>0</v>
      </c>
      <c r="O831" s="85">
        <v>0</v>
      </c>
      <c r="P831" s="58">
        <f t="shared" si="111"/>
        <v>182185.53</v>
      </c>
      <c r="Q831" s="58">
        <f t="shared" si="113"/>
        <v>255.91449641803624</v>
      </c>
      <c r="R831" s="85">
        <v>19673.62</v>
      </c>
      <c r="S831" s="86">
        <v>44561</v>
      </c>
    </row>
    <row r="832" spans="1:19" s="113" customFormat="1" hidden="1" x14ac:dyDescent="0.25">
      <c r="A832" s="36">
        <v>587</v>
      </c>
      <c r="B832" s="40" t="s">
        <v>843</v>
      </c>
      <c r="C832" s="84">
        <v>1993</v>
      </c>
      <c r="D832" s="40"/>
      <c r="E832" s="40" t="s">
        <v>277</v>
      </c>
      <c r="F832" s="40" t="s">
        <v>288</v>
      </c>
      <c r="G832" s="84">
        <v>2</v>
      </c>
      <c r="H832" s="84">
        <v>2</v>
      </c>
      <c r="I832" s="85">
        <v>813</v>
      </c>
      <c r="J832" s="85">
        <v>715.9</v>
      </c>
      <c r="K832" s="40">
        <v>48</v>
      </c>
      <c r="L832" s="85">
        <v>183209.19</v>
      </c>
      <c r="M832" s="85">
        <v>0</v>
      </c>
      <c r="N832" s="85">
        <v>0</v>
      </c>
      <c r="O832" s="85">
        <v>0</v>
      </c>
      <c r="P832" s="58">
        <f t="shared" si="111"/>
        <v>183209.19</v>
      </c>
      <c r="Q832" s="58">
        <f t="shared" si="113"/>
        <v>255.9144992317363</v>
      </c>
      <c r="R832" s="85">
        <v>19673.62</v>
      </c>
      <c r="S832" s="86">
        <v>44561</v>
      </c>
    </row>
    <row r="833" spans="1:19" s="113" customFormat="1" hidden="1" x14ac:dyDescent="0.25">
      <c r="A833" s="36">
        <v>588</v>
      </c>
      <c r="B833" s="40" t="s">
        <v>844</v>
      </c>
      <c r="C833" s="84">
        <v>1993</v>
      </c>
      <c r="D833" s="40"/>
      <c r="E833" s="40" t="s">
        <v>277</v>
      </c>
      <c r="F833" s="40" t="s">
        <v>288</v>
      </c>
      <c r="G833" s="84">
        <v>2</v>
      </c>
      <c r="H833" s="84">
        <v>2</v>
      </c>
      <c r="I833" s="85">
        <v>809.7</v>
      </c>
      <c r="J833" s="85">
        <v>714.2</v>
      </c>
      <c r="K833" s="40">
        <v>47</v>
      </c>
      <c r="L833" s="85">
        <v>182774.14</v>
      </c>
      <c r="M833" s="85">
        <v>0</v>
      </c>
      <c r="N833" s="85">
        <v>0</v>
      </c>
      <c r="O833" s="85">
        <v>0</v>
      </c>
      <c r="P833" s="58">
        <f t="shared" si="111"/>
        <v>182774.14</v>
      </c>
      <c r="Q833" s="58">
        <f t="shared" si="113"/>
        <v>255.9145057406889</v>
      </c>
      <c r="R833" s="85">
        <v>19673.62</v>
      </c>
      <c r="S833" s="86">
        <v>44561</v>
      </c>
    </row>
    <row r="834" spans="1:19" s="113" customFormat="1" hidden="1" x14ac:dyDescent="0.25">
      <c r="A834" s="36">
        <v>589</v>
      </c>
      <c r="B834" s="40" t="s">
        <v>845</v>
      </c>
      <c r="C834" s="84">
        <v>1994</v>
      </c>
      <c r="D834" s="40"/>
      <c r="E834" s="40" t="s">
        <v>277</v>
      </c>
      <c r="F834" s="40" t="s">
        <v>288</v>
      </c>
      <c r="G834" s="84">
        <v>2</v>
      </c>
      <c r="H834" s="84">
        <v>2</v>
      </c>
      <c r="I834" s="85">
        <v>815.3</v>
      </c>
      <c r="J834" s="85">
        <v>714.3</v>
      </c>
      <c r="K834" s="40">
        <v>56</v>
      </c>
      <c r="L834" s="85">
        <v>182799.73</v>
      </c>
      <c r="M834" s="85">
        <v>0</v>
      </c>
      <c r="N834" s="85">
        <v>0</v>
      </c>
      <c r="O834" s="85">
        <v>0</v>
      </c>
      <c r="P834" s="58">
        <f t="shared" si="111"/>
        <v>182799.73</v>
      </c>
      <c r="Q834" s="58">
        <f t="shared" si="113"/>
        <v>255.91450370992584</v>
      </c>
      <c r="R834" s="85">
        <v>19673.62</v>
      </c>
      <c r="S834" s="86">
        <v>44561</v>
      </c>
    </row>
    <row r="835" spans="1:19" s="113" customFormat="1" hidden="1" x14ac:dyDescent="0.25">
      <c r="A835" s="36">
        <v>590</v>
      </c>
      <c r="B835" s="90" t="s">
        <v>1267</v>
      </c>
      <c r="C835" s="93">
        <v>1999</v>
      </c>
      <c r="D835" s="90"/>
      <c r="E835" s="90" t="s">
        <v>277</v>
      </c>
      <c r="F835" s="90" t="s">
        <v>978</v>
      </c>
      <c r="G835" s="93">
        <v>3</v>
      </c>
      <c r="H835" s="93">
        <v>3</v>
      </c>
      <c r="I835" s="92">
        <v>1838</v>
      </c>
      <c r="J835" s="92">
        <v>1589.2</v>
      </c>
      <c r="K835" s="90">
        <v>53</v>
      </c>
      <c r="L835" s="92">
        <v>6217649.6500000004</v>
      </c>
      <c r="M835" s="92">
        <v>0</v>
      </c>
      <c r="N835" s="92">
        <v>0</v>
      </c>
      <c r="O835" s="92">
        <v>0</v>
      </c>
      <c r="P835" s="58">
        <f t="shared" si="111"/>
        <v>6217649.6500000004</v>
      </c>
      <c r="Q835" s="95">
        <v>5103.9800025169889</v>
      </c>
      <c r="R835" s="92">
        <v>16342.37</v>
      </c>
      <c r="S835" s="86">
        <v>44561</v>
      </c>
    </row>
    <row r="836" spans="1:19" s="113" customFormat="1" hidden="1" x14ac:dyDescent="0.25">
      <c r="A836" s="36">
        <v>591</v>
      </c>
      <c r="B836" s="40" t="s">
        <v>229</v>
      </c>
      <c r="C836" s="84">
        <v>2002</v>
      </c>
      <c r="D836" s="40"/>
      <c r="E836" s="40" t="s">
        <v>277</v>
      </c>
      <c r="F836" s="40" t="s">
        <v>288</v>
      </c>
      <c r="G836" s="84">
        <v>3</v>
      </c>
      <c r="H836" s="84">
        <v>5</v>
      </c>
      <c r="I836" s="85">
        <v>4157.3</v>
      </c>
      <c r="J836" s="85">
        <v>3725.2</v>
      </c>
      <c r="K836" s="40">
        <v>108</v>
      </c>
      <c r="L836" s="85">
        <v>5534557.5800000001</v>
      </c>
      <c r="M836" s="85">
        <v>0</v>
      </c>
      <c r="N836" s="85">
        <v>0</v>
      </c>
      <c r="O836" s="85">
        <v>0</v>
      </c>
      <c r="P836" s="58">
        <f t="shared" si="111"/>
        <v>5534557.5800000001</v>
      </c>
      <c r="Q836" s="58">
        <f t="shared" ref="Q836:Q841" si="114">L836/J836</f>
        <v>1485.7075002684421</v>
      </c>
      <c r="R836" s="85">
        <v>19673.62</v>
      </c>
      <c r="S836" s="86">
        <v>44561</v>
      </c>
    </row>
    <row r="837" spans="1:19" s="113" customFormat="1" hidden="1" x14ac:dyDescent="0.25">
      <c r="A837" s="36">
        <v>592</v>
      </c>
      <c r="B837" s="40" t="s">
        <v>846</v>
      </c>
      <c r="C837" s="84">
        <v>1991</v>
      </c>
      <c r="D837" s="40"/>
      <c r="E837" s="40" t="s">
        <v>277</v>
      </c>
      <c r="F837" s="40" t="s">
        <v>288</v>
      </c>
      <c r="G837" s="84">
        <v>3</v>
      </c>
      <c r="H837" s="84">
        <v>5</v>
      </c>
      <c r="I837" s="85">
        <v>3892.4</v>
      </c>
      <c r="J837" s="85">
        <v>3441.4</v>
      </c>
      <c r="K837" s="40">
        <v>105</v>
      </c>
      <c r="L837" s="85">
        <v>1618531.72</v>
      </c>
      <c r="M837" s="85">
        <v>0</v>
      </c>
      <c r="N837" s="85">
        <v>0</v>
      </c>
      <c r="O837" s="85">
        <v>0</v>
      </c>
      <c r="P837" s="58">
        <f t="shared" si="111"/>
        <v>1618531.72</v>
      </c>
      <c r="Q837" s="58">
        <f t="shared" si="114"/>
        <v>470.31200092985409</v>
      </c>
      <c r="R837" s="85">
        <v>19673.62</v>
      </c>
      <c r="S837" s="86">
        <v>44561</v>
      </c>
    </row>
    <row r="838" spans="1:19" s="113" customFormat="1" hidden="1" x14ac:dyDescent="0.25">
      <c r="A838" s="36">
        <v>593</v>
      </c>
      <c r="B838" s="40" t="s">
        <v>769</v>
      </c>
      <c r="C838" s="84">
        <v>1993</v>
      </c>
      <c r="D838" s="40"/>
      <c r="E838" s="40" t="s">
        <v>277</v>
      </c>
      <c r="F838" s="40" t="s">
        <v>978</v>
      </c>
      <c r="G838" s="84">
        <v>3</v>
      </c>
      <c r="H838" s="84">
        <v>6</v>
      </c>
      <c r="I838" s="85">
        <v>3182</v>
      </c>
      <c r="J838" s="85">
        <v>2709.9</v>
      </c>
      <c r="K838" s="40">
        <v>187</v>
      </c>
      <c r="L838" s="85">
        <v>20013851.030000001</v>
      </c>
      <c r="M838" s="85">
        <v>0</v>
      </c>
      <c r="N838" s="85">
        <v>0</v>
      </c>
      <c r="O838" s="85">
        <v>0</v>
      </c>
      <c r="P838" s="58">
        <f t="shared" si="111"/>
        <v>20013851.030000001</v>
      </c>
      <c r="Q838" s="58">
        <f t="shared" si="114"/>
        <v>7385.4574080224365</v>
      </c>
      <c r="R838" s="92">
        <v>16342.37</v>
      </c>
      <c r="S838" s="86">
        <v>44561</v>
      </c>
    </row>
    <row r="839" spans="1:19" s="113" customFormat="1" hidden="1" x14ac:dyDescent="0.25">
      <c r="A839" s="36">
        <v>594</v>
      </c>
      <c r="B839" s="40" t="s">
        <v>770</v>
      </c>
      <c r="C839" s="84">
        <v>1991</v>
      </c>
      <c r="D839" s="40"/>
      <c r="E839" s="40" t="s">
        <v>277</v>
      </c>
      <c r="F839" s="40" t="s">
        <v>288</v>
      </c>
      <c r="G839" s="84">
        <v>3</v>
      </c>
      <c r="H839" s="84">
        <v>3</v>
      </c>
      <c r="I839" s="85">
        <v>1378.6</v>
      </c>
      <c r="J839" s="85">
        <v>1264.7</v>
      </c>
      <c r="K839" s="40">
        <v>61</v>
      </c>
      <c r="L839" s="85">
        <v>6526369.2800000003</v>
      </c>
      <c r="M839" s="85">
        <v>0</v>
      </c>
      <c r="N839" s="85">
        <f>ROUND(L839*0.1,2)</f>
        <v>652636.93000000005</v>
      </c>
      <c r="O839" s="85">
        <v>0</v>
      </c>
      <c r="P839" s="58">
        <f t="shared" si="111"/>
        <v>5873732.3499999996</v>
      </c>
      <c r="Q839" s="58">
        <f t="shared" si="114"/>
        <v>5160.4090139954142</v>
      </c>
      <c r="R839" s="85">
        <v>19673.62</v>
      </c>
      <c r="S839" s="86">
        <v>44561</v>
      </c>
    </row>
    <row r="840" spans="1:19" s="113" customFormat="1" hidden="1" x14ac:dyDescent="0.25">
      <c r="A840" s="36">
        <v>595</v>
      </c>
      <c r="B840" s="40" t="s">
        <v>772</v>
      </c>
      <c r="C840" s="84">
        <v>1992</v>
      </c>
      <c r="D840" s="40"/>
      <c r="E840" s="40" t="s">
        <v>277</v>
      </c>
      <c r="F840" s="40" t="s">
        <v>288</v>
      </c>
      <c r="G840" s="84">
        <v>2</v>
      </c>
      <c r="H840" s="84">
        <v>4</v>
      </c>
      <c r="I840" s="85">
        <v>1339.1</v>
      </c>
      <c r="J840" s="85">
        <v>1203.3</v>
      </c>
      <c r="K840" s="40">
        <v>63</v>
      </c>
      <c r="L840" s="85">
        <v>6290637.5</v>
      </c>
      <c r="M840" s="85">
        <v>0</v>
      </c>
      <c r="N840" s="85">
        <v>0</v>
      </c>
      <c r="O840" s="85">
        <v>0</v>
      </c>
      <c r="P840" s="58">
        <f t="shared" si="111"/>
        <v>6290637.5</v>
      </c>
      <c r="Q840" s="58">
        <f t="shared" si="114"/>
        <v>5227.8214077952298</v>
      </c>
      <c r="R840" s="85">
        <v>19673.62</v>
      </c>
      <c r="S840" s="86">
        <v>44561</v>
      </c>
    </row>
    <row r="841" spans="1:19" s="113" customFormat="1" hidden="1" x14ac:dyDescent="0.25">
      <c r="A841" s="36">
        <v>596</v>
      </c>
      <c r="B841" s="40" t="s">
        <v>773</v>
      </c>
      <c r="C841" s="84">
        <v>1992</v>
      </c>
      <c r="D841" s="40"/>
      <c r="E841" s="40" t="s">
        <v>277</v>
      </c>
      <c r="F841" s="40" t="s">
        <v>978</v>
      </c>
      <c r="G841" s="84">
        <v>3</v>
      </c>
      <c r="H841" s="84">
        <v>2</v>
      </c>
      <c r="I841" s="85">
        <v>1289.4000000000001</v>
      </c>
      <c r="J841" s="85">
        <v>1126.7</v>
      </c>
      <c r="K841" s="40">
        <v>70</v>
      </c>
      <c r="L841" s="85">
        <v>5542077.4400000004</v>
      </c>
      <c r="M841" s="85">
        <v>0</v>
      </c>
      <c r="N841" s="85">
        <v>0</v>
      </c>
      <c r="O841" s="85">
        <v>0</v>
      </c>
      <c r="P841" s="58">
        <f t="shared" si="111"/>
        <v>5542077.4400000004</v>
      </c>
      <c r="Q841" s="58">
        <f t="shared" si="114"/>
        <v>4918.8581166237691</v>
      </c>
      <c r="R841" s="92">
        <v>16342.37</v>
      </c>
      <c r="S841" s="86">
        <v>44561</v>
      </c>
    </row>
    <row r="842" spans="1:19" s="113" customFormat="1" hidden="1" x14ac:dyDescent="0.25">
      <c r="A842" s="36">
        <v>597</v>
      </c>
      <c r="B842" s="90" t="s">
        <v>1248</v>
      </c>
      <c r="C842" s="93">
        <v>1988</v>
      </c>
      <c r="D842" s="90"/>
      <c r="E842" s="90" t="s">
        <v>277</v>
      </c>
      <c r="F842" s="90" t="s">
        <v>288</v>
      </c>
      <c r="G842" s="93">
        <v>2</v>
      </c>
      <c r="H842" s="93">
        <v>2</v>
      </c>
      <c r="I842" s="92">
        <v>791.6</v>
      </c>
      <c r="J842" s="92">
        <v>722</v>
      </c>
      <c r="K842" s="90">
        <v>62</v>
      </c>
      <c r="L842" s="92">
        <v>282868.77</v>
      </c>
      <c r="M842" s="92">
        <v>0</v>
      </c>
      <c r="N842" s="92">
        <v>0</v>
      </c>
      <c r="O842" s="92">
        <v>0</v>
      </c>
      <c r="P842" s="58">
        <f t="shared" si="111"/>
        <v>282868.77</v>
      </c>
      <c r="Q842" s="95">
        <v>5789.3366759002774</v>
      </c>
      <c r="R842" s="85">
        <v>19673.62</v>
      </c>
      <c r="S842" s="86">
        <v>44561</v>
      </c>
    </row>
    <row r="843" spans="1:19" s="113" customFormat="1" hidden="1" x14ac:dyDescent="0.25">
      <c r="A843" s="36">
        <v>598</v>
      </c>
      <c r="B843" s="40" t="s">
        <v>230</v>
      </c>
      <c r="C843" s="84">
        <v>1989</v>
      </c>
      <c r="D843" s="40"/>
      <c r="E843" s="40" t="s">
        <v>277</v>
      </c>
      <c r="F843" s="40" t="s">
        <v>288</v>
      </c>
      <c r="G843" s="84">
        <v>3</v>
      </c>
      <c r="H843" s="84">
        <v>2</v>
      </c>
      <c r="I843" s="85">
        <v>1154.5999999999999</v>
      </c>
      <c r="J843" s="85">
        <v>1121.3</v>
      </c>
      <c r="K843" s="40">
        <v>42</v>
      </c>
      <c r="L843" s="85">
        <v>6029201.3799999999</v>
      </c>
      <c r="M843" s="85">
        <v>0</v>
      </c>
      <c r="N843" s="85">
        <v>0</v>
      </c>
      <c r="O843" s="85">
        <v>0</v>
      </c>
      <c r="P843" s="58">
        <f t="shared" si="111"/>
        <v>6029201.3799999999</v>
      </c>
      <c r="Q843" s="58">
        <f>L843/J843</f>
        <v>5376.9743868723808</v>
      </c>
      <c r="R843" s="85">
        <v>19673.62</v>
      </c>
      <c r="S843" s="86">
        <v>44561</v>
      </c>
    </row>
    <row r="844" spans="1:19" s="113" customFormat="1" hidden="1" x14ac:dyDescent="0.25">
      <c r="A844" s="36">
        <v>599</v>
      </c>
      <c r="B844" s="40" t="s">
        <v>279</v>
      </c>
      <c r="C844" s="84">
        <v>1986</v>
      </c>
      <c r="D844" s="40"/>
      <c r="E844" s="40" t="s">
        <v>277</v>
      </c>
      <c r="F844" s="40" t="s">
        <v>978</v>
      </c>
      <c r="G844" s="84">
        <v>5</v>
      </c>
      <c r="H844" s="84">
        <v>2</v>
      </c>
      <c r="I844" s="85">
        <v>3009.9</v>
      </c>
      <c r="J844" s="85">
        <v>2443.4</v>
      </c>
      <c r="K844" s="40">
        <v>221</v>
      </c>
      <c r="L844" s="85">
        <v>1498860.75</v>
      </c>
      <c r="M844" s="85">
        <v>0</v>
      </c>
      <c r="N844" s="85">
        <v>0</v>
      </c>
      <c r="O844" s="85">
        <v>0</v>
      </c>
      <c r="P844" s="58">
        <f t="shared" si="111"/>
        <v>1498860.75</v>
      </c>
      <c r="Q844" s="58">
        <f>L844/J844</f>
        <v>613.43240975689605</v>
      </c>
      <c r="R844" s="92">
        <v>16342.37</v>
      </c>
      <c r="S844" s="86">
        <v>44561</v>
      </c>
    </row>
    <row r="845" spans="1:19" s="3" customFormat="1" ht="12.75" hidden="1" customHeight="1" x14ac:dyDescent="0.25">
      <c r="A845" s="36">
        <v>600</v>
      </c>
      <c r="B845" s="40" t="s">
        <v>779</v>
      </c>
      <c r="C845" s="84">
        <v>1985</v>
      </c>
      <c r="D845" s="40"/>
      <c r="E845" s="40" t="s">
        <v>277</v>
      </c>
      <c r="F845" s="90" t="s">
        <v>978</v>
      </c>
      <c r="G845" s="84">
        <v>5</v>
      </c>
      <c r="H845" s="84">
        <v>6</v>
      </c>
      <c r="I845" s="85">
        <v>5823.9</v>
      </c>
      <c r="J845" s="85">
        <v>5088.2</v>
      </c>
      <c r="K845" s="40">
        <v>265</v>
      </c>
      <c r="L845" s="85">
        <v>10830745.619999999</v>
      </c>
      <c r="M845" s="85">
        <v>0</v>
      </c>
      <c r="N845" s="85">
        <v>0</v>
      </c>
      <c r="O845" s="85">
        <v>0</v>
      </c>
      <c r="P845" s="58">
        <f t="shared" si="111"/>
        <v>10830745.619999999</v>
      </c>
      <c r="Q845" s="58">
        <v>2128.6006092527809</v>
      </c>
      <c r="R845" s="92">
        <v>16342.37</v>
      </c>
      <c r="S845" s="86">
        <v>44561</v>
      </c>
    </row>
    <row r="846" spans="1:19" s="113" customFormat="1" hidden="1" x14ac:dyDescent="0.25">
      <c r="A846" s="36">
        <v>601</v>
      </c>
      <c r="B846" s="40" t="s">
        <v>780</v>
      </c>
      <c r="C846" s="84">
        <v>1988</v>
      </c>
      <c r="D846" s="40"/>
      <c r="E846" s="40" t="s">
        <v>277</v>
      </c>
      <c r="F846" s="40" t="s">
        <v>978</v>
      </c>
      <c r="G846" s="84">
        <v>5</v>
      </c>
      <c r="H846" s="84">
        <v>4</v>
      </c>
      <c r="I846" s="85">
        <v>3936.9</v>
      </c>
      <c r="J846" s="85">
        <v>3518.5</v>
      </c>
      <c r="K846" s="40">
        <v>179</v>
      </c>
      <c r="L846" s="85">
        <v>6323715.1399999997</v>
      </c>
      <c r="M846" s="85">
        <v>0</v>
      </c>
      <c r="N846" s="85">
        <v>0</v>
      </c>
      <c r="O846" s="85">
        <v>0</v>
      </c>
      <c r="P846" s="58">
        <f t="shared" si="111"/>
        <v>6323715.1399999997</v>
      </c>
      <c r="Q846" s="58">
        <f>L846/J846</f>
        <v>1797.2758675571977</v>
      </c>
      <c r="R846" s="92">
        <v>16342.37</v>
      </c>
      <c r="S846" s="86">
        <v>44561</v>
      </c>
    </row>
    <row r="847" spans="1:19" s="113" customFormat="1" hidden="1" x14ac:dyDescent="0.25">
      <c r="A847" s="36">
        <v>602</v>
      </c>
      <c r="B847" s="40" t="s">
        <v>110</v>
      </c>
      <c r="C847" s="84">
        <v>1991</v>
      </c>
      <c r="D847" s="40"/>
      <c r="E847" s="40" t="s">
        <v>277</v>
      </c>
      <c r="F847" s="40" t="s">
        <v>978</v>
      </c>
      <c r="G847" s="84">
        <v>5</v>
      </c>
      <c r="H847" s="84">
        <v>6</v>
      </c>
      <c r="I847" s="85">
        <v>5823.5</v>
      </c>
      <c r="J847" s="85">
        <v>5084.1000000000004</v>
      </c>
      <c r="K847" s="40">
        <v>291</v>
      </c>
      <c r="L847" s="85">
        <v>19193476.73</v>
      </c>
      <c r="M847" s="85">
        <v>0</v>
      </c>
      <c r="N847" s="85">
        <v>0</v>
      </c>
      <c r="O847" s="85">
        <v>0</v>
      </c>
      <c r="P847" s="58">
        <f t="shared" si="111"/>
        <v>19193476.73</v>
      </c>
      <c r="Q847" s="58">
        <f>L847/J847</f>
        <v>3775.1965401939378</v>
      </c>
      <c r="R847" s="92">
        <v>16342.37</v>
      </c>
      <c r="S847" s="86">
        <v>44561</v>
      </c>
    </row>
    <row r="848" spans="1:19" s="113" customFormat="1" hidden="1" x14ac:dyDescent="0.25">
      <c r="A848" s="36">
        <v>603</v>
      </c>
      <c r="B848" s="40" t="s">
        <v>781</v>
      </c>
      <c r="C848" s="84">
        <v>1990</v>
      </c>
      <c r="D848" s="40"/>
      <c r="E848" s="40" t="s">
        <v>277</v>
      </c>
      <c r="F848" s="40" t="s">
        <v>978</v>
      </c>
      <c r="G848" s="84">
        <v>5</v>
      </c>
      <c r="H848" s="84">
        <v>4</v>
      </c>
      <c r="I848" s="85">
        <v>4008.6</v>
      </c>
      <c r="J848" s="85">
        <v>3514.8</v>
      </c>
      <c r="K848" s="40">
        <v>217</v>
      </c>
      <c r="L848" s="85">
        <v>21665858.609999999</v>
      </c>
      <c r="M848" s="85">
        <v>0</v>
      </c>
      <c r="N848" s="85">
        <v>0</v>
      </c>
      <c r="O848" s="85">
        <v>0</v>
      </c>
      <c r="P848" s="58">
        <f t="shared" si="111"/>
        <v>21665858.609999999</v>
      </c>
      <c r="Q848" s="58">
        <f>L848/J848</f>
        <v>6164.1796432229421</v>
      </c>
      <c r="R848" s="92">
        <v>16342.37</v>
      </c>
      <c r="S848" s="86">
        <v>44561</v>
      </c>
    </row>
    <row r="849" spans="1:19" s="113" customFormat="1" hidden="1" x14ac:dyDescent="0.25">
      <c r="A849" s="36">
        <v>604</v>
      </c>
      <c r="B849" s="40" t="s">
        <v>785</v>
      </c>
      <c r="C849" s="84">
        <v>1994</v>
      </c>
      <c r="D849" s="40"/>
      <c r="E849" s="40" t="s">
        <v>277</v>
      </c>
      <c r="F849" s="40" t="s">
        <v>303</v>
      </c>
      <c r="G849" s="84">
        <v>2</v>
      </c>
      <c r="H849" s="84">
        <v>2</v>
      </c>
      <c r="I849" s="85">
        <v>816.8</v>
      </c>
      <c r="J849" s="85">
        <v>716.6</v>
      </c>
      <c r="K849" s="40">
        <v>57</v>
      </c>
      <c r="L849" s="85">
        <v>2773954.05</v>
      </c>
      <c r="M849" s="85">
        <v>0</v>
      </c>
      <c r="N849" s="85">
        <f>ROUND(L849*0.1,2)</f>
        <v>277395.40999999997</v>
      </c>
      <c r="O849" s="85">
        <v>0</v>
      </c>
      <c r="P849" s="58">
        <f t="shared" si="111"/>
        <v>2496558.64</v>
      </c>
      <c r="Q849" s="58">
        <f>L849/J849</f>
        <v>3870.9936505721457</v>
      </c>
      <c r="R849" s="85">
        <v>15887.48</v>
      </c>
      <c r="S849" s="86">
        <v>44561</v>
      </c>
    </row>
    <row r="850" spans="1:19" s="113" customFormat="1" hidden="1" x14ac:dyDescent="0.25">
      <c r="A850" s="36">
        <v>605</v>
      </c>
      <c r="B850" s="40" t="s">
        <v>786</v>
      </c>
      <c r="C850" s="84">
        <v>1987</v>
      </c>
      <c r="D850" s="40"/>
      <c r="E850" s="40" t="s">
        <v>277</v>
      </c>
      <c r="F850" s="40" t="s">
        <v>978</v>
      </c>
      <c r="G850" s="84">
        <v>5</v>
      </c>
      <c r="H850" s="84">
        <v>4</v>
      </c>
      <c r="I850" s="85">
        <v>4014.3</v>
      </c>
      <c r="J850" s="85">
        <v>3527.69</v>
      </c>
      <c r="K850" s="40">
        <v>183</v>
      </c>
      <c r="L850" s="85">
        <v>2163999.39</v>
      </c>
      <c r="M850" s="85">
        <v>0</v>
      </c>
      <c r="N850" s="85">
        <v>0</v>
      </c>
      <c r="O850" s="85">
        <v>0</v>
      </c>
      <c r="P850" s="58">
        <f t="shared" si="111"/>
        <v>2163999.39</v>
      </c>
      <c r="Q850" s="58">
        <f>L850/J850</f>
        <v>613.43241327894464</v>
      </c>
      <c r="R850" s="92">
        <v>16342.37</v>
      </c>
      <c r="S850" s="86">
        <v>44561</v>
      </c>
    </row>
    <row r="851" spans="1:19" s="113" customFormat="1" hidden="1" x14ac:dyDescent="0.25">
      <c r="A851" s="36">
        <v>606</v>
      </c>
      <c r="B851" s="90" t="s">
        <v>1236</v>
      </c>
      <c r="C851" s="93">
        <v>1989</v>
      </c>
      <c r="D851" s="90"/>
      <c r="E851" s="90" t="s">
        <v>277</v>
      </c>
      <c r="F851" s="90" t="s">
        <v>288</v>
      </c>
      <c r="G851" s="93">
        <v>4</v>
      </c>
      <c r="H851" s="93">
        <v>12</v>
      </c>
      <c r="I851" s="92">
        <v>699.6</v>
      </c>
      <c r="J851" s="92">
        <v>617.70000000000005</v>
      </c>
      <c r="K851" s="90">
        <v>40</v>
      </c>
      <c r="L851" s="92">
        <v>1067365.3500000001</v>
      </c>
      <c r="M851" s="92">
        <v>0</v>
      </c>
      <c r="N851" s="92">
        <v>0</v>
      </c>
      <c r="O851" s="92">
        <v>0</v>
      </c>
      <c r="P851" s="58">
        <f t="shared" si="111"/>
        <v>1067365.3500000001</v>
      </c>
      <c r="Q851" s="95">
        <v>5041.1241864983003</v>
      </c>
      <c r="R851" s="85">
        <v>19673.62</v>
      </c>
      <c r="S851" s="86">
        <v>44561</v>
      </c>
    </row>
    <row r="852" spans="1:19" s="113" customFormat="1" hidden="1" x14ac:dyDescent="0.25">
      <c r="A852" s="36">
        <v>607</v>
      </c>
      <c r="B852" s="90" t="s">
        <v>811</v>
      </c>
      <c r="C852" s="93">
        <v>1992</v>
      </c>
      <c r="D852" s="90"/>
      <c r="E852" s="90" t="s">
        <v>277</v>
      </c>
      <c r="F852" s="90" t="s">
        <v>978</v>
      </c>
      <c r="G852" s="93">
        <v>5</v>
      </c>
      <c r="H852" s="93">
        <v>9</v>
      </c>
      <c r="I852" s="92">
        <v>8857</v>
      </c>
      <c r="J852" s="92">
        <v>7894.5</v>
      </c>
      <c r="K852" s="90">
        <v>406</v>
      </c>
      <c r="L852" s="92">
        <v>1683058.13</v>
      </c>
      <c r="M852" s="85">
        <v>0</v>
      </c>
      <c r="N852" s="85">
        <v>0</v>
      </c>
      <c r="O852" s="85">
        <v>0</v>
      </c>
      <c r="P852" s="58">
        <f t="shared" si="111"/>
        <v>1683058.13</v>
      </c>
      <c r="Q852" s="95">
        <f t="shared" ref="Q852:Q859" si="115">L852/J852</f>
        <v>213.1937589461017</v>
      </c>
      <c r="R852" s="92">
        <v>16342.37</v>
      </c>
      <c r="S852" s="86">
        <v>44561</v>
      </c>
    </row>
    <row r="853" spans="1:19" s="113" customFormat="1" hidden="1" x14ac:dyDescent="0.25">
      <c r="A853" s="36">
        <v>608</v>
      </c>
      <c r="B853" s="40" t="s">
        <v>814</v>
      </c>
      <c r="C853" s="84">
        <v>1991</v>
      </c>
      <c r="D853" s="40"/>
      <c r="E853" s="40" t="s">
        <v>277</v>
      </c>
      <c r="F853" s="40" t="s">
        <v>978</v>
      </c>
      <c r="G853" s="84">
        <v>5</v>
      </c>
      <c r="H853" s="84">
        <v>11</v>
      </c>
      <c r="I853" s="85">
        <v>14718.5</v>
      </c>
      <c r="J853" s="85">
        <v>9519.7099999999991</v>
      </c>
      <c r="K853" s="40">
        <v>534</v>
      </c>
      <c r="L853" s="85">
        <v>60078392.770000003</v>
      </c>
      <c r="M853" s="85">
        <v>0</v>
      </c>
      <c r="N853" s="85">
        <v>0</v>
      </c>
      <c r="O853" s="85">
        <v>0</v>
      </c>
      <c r="P853" s="58">
        <f t="shared" si="111"/>
        <v>60078392.770000003</v>
      </c>
      <c r="Q853" s="58">
        <f t="shared" si="115"/>
        <v>6310.9477883254858</v>
      </c>
      <c r="R853" s="92">
        <v>16342.37</v>
      </c>
      <c r="S853" s="86">
        <v>44561</v>
      </c>
    </row>
    <row r="854" spans="1:19" s="113" customFormat="1" hidden="1" x14ac:dyDescent="0.25">
      <c r="A854" s="36">
        <v>609</v>
      </c>
      <c r="B854" s="40" t="s">
        <v>815</v>
      </c>
      <c r="C854" s="84">
        <v>1987</v>
      </c>
      <c r="D854" s="40"/>
      <c r="E854" s="40" t="s">
        <v>277</v>
      </c>
      <c r="F854" s="40" t="s">
        <v>978</v>
      </c>
      <c r="G854" s="84">
        <v>5</v>
      </c>
      <c r="H854" s="84">
        <v>4</v>
      </c>
      <c r="I854" s="85">
        <v>4052.8</v>
      </c>
      <c r="J854" s="85">
        <v>3511.4</v>
      </c>
      <c r="K854" s="40">
        <v>191</v>
      </c>
      <c r="L854" s="85">
        <v>28700546.940000001</v>
      </c>
      <c r="M854" s="85">
        <v>0</v>
      </c>
      <c r="N854" s="85">
        <v>0</v>
      </c>
      <c r="O854" s="85">
        <v>0</v>
      </c>
      <c r="P854" s="58">
        <f t="shared" si="111"/>
        <v>28700546.940000001</v>
      </c>
      <c r="Q854" s="58">
        <f t="shared" si="115"/>
        <v>8173.5339010081452</v>
      </c>
      <c r="R854" s="92">
        <v>16342.37</v>
      </c>
      <c r="S854" s="86">
        <v>44561</v>
      </c>
    </row>
    <row r="855" spans="1:19" s="113" customFormat="1" hidden="1" x14ac:dyDescent="0.25">
      <c r="A855" s="36">
        <v>610</v>
      </c>
      <c r="B855" s="40" t="s">
        <v>818</v>
      </c>
      <c r="C855" s="84">
        <v>1990</v>
      </c>
      <c r="D855" s="40"/>
      <c r="E855" s="40" t="s">
        <v>277</v>
      </c>
      <c r="F855" s="40" t="s">
        <v>288</v>
      </c>
      <c r="G855" s="84">
        <v>3</v>
      </c>
      <c r="H855" s="84">
        <v>1</v>
      </c>
      <c r="I855" s="85">
        <v>827.9</v>
      </c>
      <c r="J855" s="85">
        <v>625.6</v>
      </c>
      <c r="K855" s="40">
        <v>27</v>
      </c>
      <c r="L855" s="85">
        <v>2125331.06</v>
      </c>
      <c r="M855" s="85">
        <v>0</v>
      </c>
      <c r="N855" s="85">
        <v>0</v>
      </c>
      <c r="O855" s="85">
        <v>0</v>
      </c>
      <c r="P855" s="58">
        <f t="shared" si="111"/>
        <v>2125331.06</v>
      </c>
      <c r="Q855" s="58">
        <f t="shared" si="115"/>
        <v>3397.268318414322</v>
      </c>
      <c r="R855" s="85">
        <v>19673.62</v>
      </c>
      <c r="S855" s="86">
        <v>44561</v>
      </c>
    </row>
    <row r="856" spans="1:19" s="113" customFormat="1" hidden="1" x14ac:dyDescent="0.25">
      <c r="A856" s="36">
        <v>611</v>
      </c>
      <c r="B856" s="40" t="s">
        <v>819</v>
      </c>
      <c r="C856" s="84">
        <v>1991</v>
      </c>
      <c r="D856" s="40"/>
      <c r="E856" s="40" t="s">
        <v>277</v>
      </c>
      <c r="F856" s="40" t="s">
        <v>288</v>
      </c>
      <c r="G856" s="84">
        <v>4</v>
      </c>
      <c r="H856" s="84">
        <v>1</v>
      </c>
      <c r="I856" s="85">
        <v>958.1</v>
      </c>
      <c r="J856" s="85">
        <v>763.5</v>
      </c>
      <c r="K856" s="40">
        <v>46</v>
      </c>
      <c r="L856" s="85">
        <v>3487860.68</v>
      </c>
      <c r="M856" s="85">
        <v>0</v>
      </c>
      <c r="N856" s="85">
        <v>0</v>
      </c>
      <c r="O856" s="85">
        <v>0</v>
      </c>
      <c r="P856" s="58">
        <f t="shared" si="111"/>
        <v>3487860.68</v>
      </c>
      <c r="Q856" s="58">
        <f t="shared" si="115"/>
        <v>4568.252364112639</v>
      </c>
      <c r="R856" s="85">
        <v>19673.62</v>
      </c>
      <c r="S856" s="86">
        <v>44561</v>
      </c>
    </row>
    <row r="857" spans="1:19" s="113" customFormat="1" hidden="1" x14ac:dyDescent="0.25">
      <c r="A857" s="36">
        <v>612</v>
      </c>
      <c r="B857" s="40" t="s">
        <v>820</v>
      </c>
      <c r="C857" s="84">
        <v>1991</v>
      </c>
      <c r="D857" s="40"/>
      <c r="E857" s="40" t="s">
        <v>277</v>
      </c>
      <c r="F857" s="40" t="s">
        <v>288</v>
      </c>
      <c r="G857" s="84">
        <v>4</v>
      </c>
      <c r="H857" s="84">
        <v>1</v>
      </c>
      <c r="I857" s="85">
        <v>957.1</v>
      </c>
      <c r="J857" s="85">
        <v>768.7</v>
      </c>
      <c r="K857" s="40">
        <v>41</v>
      </c>
      <c r="L857" s="85">
        <v>3511615.59</v>
      </c>
      <c r="M857" s="85">
        <v>0</v>
      </c>
      <c r="N857" s="85">
        <v>0</v>
      </c>
      <c r="O857" s="85">
        <v>0</v>
      </c>
      <c r="P857" s="58">
        <f t="shared" si="111"/>
        <v>3511615.59</v>
      </c>
      <c r="Q857" s="58">
        <f t="shared" si="115"/>
        <v>4568.252361129179</v>
      </c>
      <c r="R857" s="85">
        <v>19673.62</v>
      </c>
      <c r="S857" s="86">
        <v>44561</v>
      </c>
    </row>
    <row r="858" spans="1:19" s="113" customFormat="1" hidden="1" x14ac:dyDescent="0.25">
      <c r="A858" s="36">
        <v>613</v>
      </c>
      <c r="B858" s="40" t="s">
        <v>821</v>
      </c>
      <c r="C858" s="84">
        <v>1993</v>
      </c>
      <c r="D858" s="40"/>
      <c r="E858" s="40" t="s">
        <v>277</v>
      </c>
      <c r="F858" s="40" t="s">
        <v>288</v>
      </c>
      <c r="G858" s="84">
        <v>4</v>
      </c>
      <c r="H858" s="84">
        <v>1</v>
      </c>
      <c r="I858" s="85">
        <v>949.8</v>
      </c>
      <c r="J858" s="85">
        <v>741.19</v>
      </c>
      <c r="K858" s="40">
        <v>31</v>
      </c>
      <c r="L858" s="85">
        <v>3385942.96</v>
      </c>
      <c r="M858" s="85">
        <v>0</v>
      </c>
      <c r="N858" s="85">
        <f>ROUND(L858*0.1,2)</f>
        <v>338594.3</v>
      </c>
      <c r="O858" s="85">
        <v>0</v>
      </c>
      <c r="P858" s="58">
        <f t="shared" si="111"/>
        <v>3047348.66</v>
      </c>
      <c r="Q858" s="58">
        <f t="shared" si="115"/>
        <v>4568.2523509491493</v>
      </c>
      <c r="R858" s="85">
        <v>19673.62</v>
      </c>
      <c r="S858" s="86">
        <v>44561</v>
      </c>
    </row>
    <row r="859" spans="1:19" s="113" customFormat="1" hidden="1" x14ac:dyDescent="0.25">
      <c r="A859" s="36">
        <v>614</v>
      </c>
      <c r="B859" s="40" t="s">
        <v>822</v>
      </c>
      <c r="C859" s="84">
        <v>1991</v>
      </c>
      <c r="D859" s="40"/>
      <c r="E859" s="40" t="s">
        <v>277</v>
      </c>
      <c r="F859" s="40" t="s">
        <v>288</v>
      </c>
      <c r="G859" s="84">
        <v>4</v>
      </c>
      <c r="H859" s="84">
        <v>1</v>
      </c>
      <c r="I859" s="85">
        <v>957.1</v>
      </c>
      <c r="J859" s="85">
        <v>755.4</v>
      </c>
      <c r="K859" s="40">
        <v>41</v>
      </c>
      <c r="L859" s="85">
        <v>3450857.83</v>
      </c>
      <c r="M859" s="85">
        <v>0</v>
      </c>
      <c r="N859" s="85">
        <v>0</v>
      </c>
      <c r="O859" s="85">
        <v>0</v>
      </c>
      <c r="P859" s="58">
        <f t="shared" ref="P859:P860" si="116">ROUND(L859-N859-O859,2)</f>
        <v>3450857.83</v>
      </c>
      <c r="Q859" s="58">
        <f t="shared" si="115"/>
        <v>4568.2523563674877</v>
      </c>
      <c r="R859" s="85">
        <v>19673.62</v>
      </c>
      <c r="S859" s="86">
        <v>44561</v>
      </c>
    </row>
    <row r="860" spans="1:19" s="113" customFormat="1" hidden="1" x14ac:dyDescent="0.25">
      <c r="A860" s="36">
        <v>615</v>
      </c>
      <c r="B860" s="97" t="s">
        <v>1256</v>
      </c>
      <c r="C860" s="142">
        <v>1988</v>
      </c>
      <c r="D860" s="90"/>
      <c r="E860" s="90" t="s">
        <v>277</v>
      </c>
      <c r="F860" s="90" t="s">
        <v>288</v>
      </c>
      <c r="G860" s="93">
        <v>3</v>
      </c>
      <c r="H860" s="93">
        <v>2</v>
      </c>
      <c r="I860" s="92">
        <v>2767.3</v>
      </c>
      <c r="J860" s="92">
        <v>2426.06</v>
      </c>
      <c r="K860" s="90">
        <v>109</v>
      </c>
      <c r="L860" s="92">
        <v>2289521.35</v>
      </c>
      <c r="M860" s="92">
        <v>0</v>
      </c>
      <c r="N860" s="92">
        <v>0</v>
      </c>
      <c r="O860" s="92">
        <v>0</v>
      </c>
      <c r="P860" s="58">
        <f t="shared" si="116"/>
        <v>2289521.35</v>
      </c>
      <c r="Q860" s="95">
        <v>4836.3278319579895</v>
      </c>
      <c r="R860" s="85">
        <v>19673.62</v>
      </c>
      <c r="S860" s="86">
        <v>44561</v>
      </c>
    </row>
    <row r="861" spans="1:19" s="12" customFormat="1" ht="12.75" hidden="1" x14ac:dyDescent="0.25">
      <c r="A861" s="25"/>
      <c r="B861" s="148" t="s">
        <v>111</v>
      </c>
      <c r="C861" s="150"/>
      <c r="D861" s="25"/>
      <c r="E861" s="55"/>
      <c r="F861" s="25"/>
      <c r="G861" s="25"/>
      <c r="H861" s="25"/>
      <c r="I861" s="132">
        <f>ROUND(SUM(I794:I860),2)</f>
        <v>198329.94</v>
      </c>
      <c r="J861" s="132">
        <f t="shared" ref="J861:K861" si="117">ROUND(SUM(J794:J860),2)</f>
        <v>169725.64</v>
      </c>
      <c r="K861" s="132">
        <f t="shared" si="117"/>
        <v>9453</v>
      </c>
      <c r="L861" s="132">
        <f>ROUND(SUM(L794:L860),2)</f>
        <v>627963776.38</v>
      </c>
      <c r="M861" s="132">
        <f t="shared" ref="M861:P861" si="118">ROUND(SUM(M794:M860),2)</f>
        <v>0</v>
      </c>
      <c r="N861" s="132">
        <f t="shared" si="118"/>
        <v>1313212.46</v>
      </c>
      <c r="O861" s="132">
        <f t="shared" si="118"/>
        <v>0</v>
      </c>
      <c r="P861" s="132">
        <f t="shared" si="118"/>
        <v>626650563.91999996</v>
      </c>
      <c r="Q861" s="132">
        <f t="shared" ref="Q861" si="119">L861/J861</f>
        <v>3699.8757310916603</v>
      </c>
      <c r="R861" s="26"/>
      <c r="S861" s="25"/>
    </row>
    <row r="862" spans="1:19" s="12" customFormat="1" ht="12.75" hidden="1" x14ac:dyDescent="0.25">
      <c r="A862" s="25"/>
      <c r="B862" s="148" t="s">
        <v>112</v>
      </c>
      <c r="C862" s="150"/>
      <c r="D862" s="25"/>
      <c r="E862" s="55"/>
      <c r="F862" s="25"/>
      <c r="G862" s="25"/>
      <c r="H862" s="25"/>
      <c r="I862" s="132"/>
      <c r="J862" s="132"/>
      <c r="K862" s="42"/>
      <c r="L862" s="132"/>
      <c r="M862" s="20"/>
      <c r="N862" s="132"/>
      <c r="O862" s="132"/>
      <c r="P862" s="132"/>
      <c r="Q862" s="26"/>
      <c r="R862" s="26"/>
      <c r="S862" s="25"/>
    </row>
    <row r="863" spans="1:19" s="113" customFormat="1" hidden="1" x14ac:dyDescent="0.25">
      <c r="A863" s="22">
        <v>616</v>
      </c>
      <c r="B863" s="40" t="s">
        <v>233</v>
      </c>
      <c r="C863" s="84">
        <v>1980</v>
      </c>
      <c r="D863" s="40"/>
      <c r="E863" s="40" t="s">
        <v>277</v>
      </c>
      <c r="F863" s="40" t="s">
        <v>288</v>
      </c>
      <c r="G863" s="84">
        <v>5</v>
      </c>
      <c r="H863" s="84">
        <v>8</v>
      </c>
      <c r="I863" s="85">
        <v>9047.7000000000007</v>
      </c>
      <c r="J863" s="85">
        <v>6041.3</v>
      </c>
      <c r="K863" s="40">
        <v>299</v>
      </c>
      <c r="L863" s="85">
        <v>19384889.07</v>
      </c>
      <c r="M863" s="85">
        <v>0</v>
      </c>
      <c r="N863" s="85">
        <v>0</v>
      </c>
      <c r="O863" s="85">
        <v>0</v>
      </c>
      <c r="P863" s="58">
        <f t="shared" ref="P863:P872" si="120">ROUND(L863-N863-O863,2)</f>
        <v>19384889.07</v>
      </c>
      <c r="Q863" s="58">
        <f t="shared" ref="Q863:Q872" si="121">L863/J863</f>
        <v>3208.7280999122704</v>
      </c>
      <c r="R863" s="85">
        <v>19673.62</v>
      </c>
      <c r="S863" s="86">
        <v>44561</v>
      </c>
    </row>
    <row r="864" spans="1:19" s="113" customFormat="1" hidden="1" x14ac:dyDescent="0.25">
      <c r="A864" s="22">
        <v>617</v>
      </c>
      <c r="B864" s="40" t="s">
        <v>113</v>
      </c>
      <c r="C864" s="84">
        <v>1978</v>
      </c>
      <c r="D864" s="40"/>
      <c r="E864" s="40" t="s">
        <v>277</v>
      </c>
      <c r="F864" s="40" t="s">
        <v>288</v>
      </c>
      <c r="G864" s="84">
        <v>5</v>
      </c>
      <c r="H864" s="84">
        <v>2</v>
      </c>
      <c r="I864" s="85">
        <v>5589.4</v>
      </c>
      <c r="J864" s="85">
        <v>3191.3</v>
      </c>
      <c r="K864" s="40">
        <v>250</v>
      </c>
      <c r="L864" s="85">
        <v>10976307.34</v>
      </c>
      <c r="M864" s="85">
        <v>0</v>
      </c>
      <c r="N864" s="85">
        <v>0</v>
      </c>
      <c r="O864" s="85">
        <v>0</v>
      </c>
      <c r="P864" s="58">
        <f t="shared" si="120"/>
        <v>10976307.34</v>
      </c>
      <c r="Q864" s="58">
        <f t="shared" si="121"/>
        <v>3439.4470403910632</v>
      </c>
      <c r="R864" s="85">
        <v>19673.62</v>
      </c>
      <c r="S864" s="86">
        <v>44561</v>
      </c>
    </row>
    <row r="865" spans="1:19" s="113" customFormat="1" hidden="1" x14ac:dyDescent="0.25">
      <c r="A865" s="22">
        <v>618</v>
      </c>
      <c r="B865" s="40" t="s">
        <v>234</v>
      </c>
      <c r="C865" s="84">
        <v>1978</v>
      </c>
      <c r="D865" s="84">
        <v>2005</v>
      </c>
      <c r="E865" s="40" t="s">
        <v>277</v>
      </c>
      <c r="F865" s="40" t="s">
        <v>288</v>
      </c>
      <c r="G865" s="84">
        <v>5</v>
      </c>
      <c r="H865" s="84">
        <v>4</v>
      </c>
      <c r="I865" s="85">
        <v>3414.8</v>
      </c>
      <c r="J865" s="85">
        <v>3414.8</v>
      </c>
      <c r="K865" s="40">
        <v>138</v>
      </c>
      <c r="L865" s="85">
        <v>7586544.7199999997</v>
      </c>
      <c r="M865" s="85">
        <v>0</v>
      </c>
      <c r="N865" s="85">
        <v>0</v>
      </c>
      <c r="O865" s="85">
        <v>0</v>
      </c>
      <c r="P865" s="58">
        <f t="shared" si="120"/>
        <v>7586544.7199999997</v>
      </c>
      <c r="Q865" s="58">
        <f t="shared" si="121"/>
        <v>2221.6659013705048</v>
      </c>
      <c r="R865" s="85">
        <v>19673.62</v>
      </c>
      <c r="S865" s="86">
        <v>44561</v>
      </c>
    </row>
    <row r="866" spans="1:19" s="113" customFormat="1" hidden="1" x14ac:dyDescent="0.25">
      <c r="A866" s="22">
        <v>619</v>
      </c>
      <c r="B866" s="40" t="s">
        <v>858</v>
      </c>
      <c r="C866" s="84">
        <v>1978</v>
      </c>
      <c r="D866" s="84">
        <v>2013</v>
      </c>
      <c r="E866" s="40" t="s">
        <v>277</v>
      </c>
      <c r="F866" s="40" t="s">
        <v>288</v>
      </c>
      <c r="G866" s="84">
        <v>5</v>
      </c>
      <c r="H866" s="84">
        <v>4</v>
      </c>
      <c r="I866" s="85">
        <v>3454.5</v>
      </c>
      <c r="J866" s="85">
        <v>3454.5</v>
      </c>
      <c r="K866" s="40">
        <v>180</v>
      </c>
      <c r="L866" s="85">
        <v>17826632.920000002</v>
      </c>
      <c r="M866" s="85">
        <v>0</v>
      </c>
      <c r="N866" s="85">
        <f>ROUND(L866*0.1,2)</f>
        <v>1782663.29</v>
      </c>
      <c r="O866" s="85">
        <v>0</v>
      </c>
      <c r="P866" s="58">
        <f t="shared" si="120"/>
        <v>16043969.630000001</v>
      </c>
      <c r="Q866" s="58">
        <f t="shared" si="121"/>
        <v>5160.4090085395865</v>
      </c>
      <c r="R866" s="85">
        <v>19673.62</v>
      </c>
      <c r="S866" s="86">
        <v>44561</v>
      </c>
    </row>
    <row r="867" spans="1:19" s="113" customFormat="1" hidden="1" x14ac:dyDescent="0.25">
      <c r="A867" s="22">
        <v>620</v>
      </c>
      <c r="B867" s="40" t="s">
        <v>859</v>
      </c>
      <c r="C867" s="84">
        <v>1978</v>
      </c>
      <c r="D867" s="84">
        <v>2013</v>
      </c>
      <c r="E867" s="40" t="s">
        <v>277</v>
      </c>
      <c r="F867" s="40" t="s">
        <v>288</v>
      </c>
      <c r="G867" s="84">
        <v>5</v>
      </c>
      <c r="H867" s="84">
        <v>4</v>
      </c>
      <c r="I867" s="85">
        <v>3433.6</v>
      </c>
      <c r="J867" s="85">
        <v>3433.6</v>
      </c>
      <c r="K867" s="40">
        <v>167</v>
      </c>
      <c r="L867" s="85">
        <v>18359630.609999999</v>
      </c>
      <c r="M867" s="85">
        <v>0</v>
      </c>
      <c r="N867" s="85">
        <v>0</v>
      </c>
      <c r="O867" s="85">
        <v>0</v>
      </c>
      <c r="P867" s="58">
        <f t="shared" si="120"/>
        <v>18359630.609999999</v>
      </c>
      <c r="Q867" s="58">
        <f t="shared" si="121"/>
        <v>5347.0499213653311</v>
      </c>
      <c r="R867" s="85">
        <v>19673.62</v>
      </c>
      <c r="S867" s="86">
        <v>44561</v>
      </c>
    </row>
    <row r="868" spans="1:19" s="113" customFormat="1" hidden="1" x14ac:dyDescent="0.25">
      <c r="A868" s="22">
        <v>621</v>
      </c>
      <c r="B868" s="40" t="s">
        <v>860</v>
      </c>
      <c r="C868" s="84">
        <v>1978</v>
      </c>
      <c r="D868" s="84">
        <v>2013</v>
      </c>
      <c r="E868" s="40" t="s">
        <v>277</v>
      </c>
      <c r="F868" s="40" t="s">
        <v>288</v>
      </c>
      <c r="G868" s="84">
        <v>5</v>
      </c>
      <c r="H868" s="84">
        <v>4</v>
      </c>
      <c r="I868" s="85">
        <v>3451.8</v>
      </c>
      <c r="J868" s="85">
        <v>3451.8</v>
      </c>
      <c r="K868" s="40">
        <v>166</v>
      </c>
      <c r="L868" s="85">
        <v>20833302.48</v>
      </c>
      <c r="M868" s="85">
        <v>0</v>
      </c>
      <c r="N868" s="85">
        <v>0</v>
      </c>
      <c r="O868" s="85">
        <v>0</v>
      </c>
      <c r="P868" s="58">
        <f t="shared" si="120"/>
        <v>20833302.48</v>
      </c>
      <c r="Q868" s="58">
        <f t="shared" si="121"/>
        <v>6035.4894489831395</v>
      </c>
      <c r="R868" s="85">
        <v>19673.62</v>
      </c>
      <c r="S868" s="86">
        <v>44561</v>
      </c>
    </row>
    <row r="869" spans="1:19" s="113" customFormat="1" hidden="1" x14ac:dyDescent="0.25">
      <c r="A869" s="22">
        <v>622</v>
      </c>
      <c r="B869" s="40" t="s">
        <v>863</v>
      </c>
      <c r="C869" s="84">
        <v>1979</v>
      </c>
      <c r="D869" s="84">
        <v>2009</v>
      </c>
      <c r="E869" s="40" t="s">
        <v>277</v>
      </c>
      <c r="F869" s="40" t="s">
        <v>288</v>
      </c>
      <c r="G869" s="84">
        <v>5</v>
      </c>
      <c r="H869" s="84">
        <v>4</v>
      </c>
      <c r="I869" s="85">
        <v>3375.7</v>
      </c>
      <c r="J869" s="85">
        <v>3375.7</v>
      </c>
      <c r="K869" s="40">
        <v>188</v>
      </c>
      <c r="L869" s="85">
        <v>25933025.43</v>
      </c>
      <c r="M869" s="85">
        <v>0</v>
      </c>
      <c r="N869" s="85">
        <f>ROUND(L869*0.1,2)</f>
        <v>2593302.54</v>
      </c>
      <c r="O869" s="85">
        <v>0</v>
      </c>
      <c r="P869" s="58">
        <f t="shared" si="120"/>
        <v>23339722.890000001</v>
      </c>
      <c r="Q869" s="58">
        <f t="shared" si="121"/>
        <v>7682.2660277868299</v>
      </c>
      <c r="R869" s="85">
        <v>19673.62</v>
      </c>
      <c r="S869" s="86">
        <v>44561</v>
      </c>
    </row>
    <row r="870" spans="1:19" s="113" customFormat="1" hidden="1" x14ac:dyDescent="0.25">
      <c r="A870" s="22">
        <v>623</v>
      </c>
      <c r="B870" s="40" t="s">
        <v>114</v>
      </c>
      <c r="C870" s="84">
        <v>1978</v>
      </c>
      <c r="D870" s="40"/>
      <c r="E870" s="40" t="s">
        <v>277</v>
      </c>
      <c r="F870" s="40" t="s">
        <v>288</v>
      </c>
      <c r="G870" s="84">
        <v>5</v>
      </c>
      <c r="H870" s="84">
        <v>2</v>
      </c>
      <c r="I870" s="85">
        <v>5161.82</v>
      </c>
      <c r="J870" s="85">
        <v>3383.21</v>
      </c>
      <c r="K870" s="40">
        <v>177</v>
      </c>
      <c r="L870" s="85">
        <v>6602946.3600000003</v>
      </c>
      <c r="M870" s="85">
        <v>0</v>
      </c>
      <c r="N870" s="85">
        <v>0</v>
      </c>
      <c r="O870" s="85">
        <v>0</v>
      </c>
      <c r="P870" s="58">
        <f t="shared" si="120"/>
        <v>6602946.3600000003</v>
      </c>
      <c r="Q870" s="58">
        <f t="shared" si="121"/>
        <v>1951.6809065946247</v>
      </c>
      <c r="R870" s="85">
        <v>19673.62</v>
      </c>
      <c r="S870" s="86">
        <v>44561</v>
      </c>
    </row>
    <row r="871" spans="1:19" s="113" customFormat="1" hidden="1" x14ac:dyDescent="0.25">
      <c r="A871" s="22">
        <v>624</v>
      </c>
      <c r="B871" s="40" t="s">
        <v>864</v>
      </c>
      <c r="C871" s="84">
        <v>1978</v>
      </c>
      <c r="D871" s="40"/>
      <c r="E871" s="40" t="s">
        <v>277</v>
      </c>
      <c r="F871" s="40" t="s">
        <v>288</v>
      </c>
      <c r="G871" s="84">
        <v>5</v>
      </c>
      <c r="H871" s="84">
        <v>4</v>
      </c>
      <c r="I871" s="85">
        <v>3383.8</v>
      </c>
      <c r="J871" s="85">
        <v>3383.8</v>
      </c>
      <c r="K871" s="40">
        <v>170</v>
      </c>
      <c r="L871" s="85">
        <v>10617000.9</v>
      </c>
      <c r="M871" s="85">
        <v>0</v>
      </c>
      <c r="N871" s="85">
        <f>ROUND(L871*0.1,2)</f>
        <v>1061700.0900000001</v>
      </c>
      <c r="O871" s="85">
        <v>0</v>
      </c>
      <c r="P871" s="58">
        <f t="shared" si="120"/>
        <v>9555300.8100000005</v>
      </c>
      <c r="Q871" s="58">
        <f t="shared" si="121"/>
        <v>3137.5970506531116</v>
      </c>
      <c r="R871" s="85">
        <v>19673.62</v>
      </c>
      <c r="S871" s="86">
        <v>44561</v>
      </c>
    </row>
    <row r="872" spans="1:19" s="113" customFormat="1" hidden="1" x14ac:dyDescent="0.25">
      <c r="A872" s="22">
        <v>625</v>
      </c>
      <c r="B872" s="40" t="s">
        <v>865</v>
      </c>
      <c r="C872" s="84">
        <v>1980</v>
      </c>
      <c r="D872" s="40"/>
      <c r="E872" s="40" t="s">
        <v>277</v>
      </c>
      <c r="F872" s="40" t="s">
        <v>288</v>
      </c>
      <c r="G872" s="84">
        <v>5</v>
      </c>
      <c r="H872" s="84">
        <v>4</v>
      </c>
      <c r="I872" s="85">
        <v>5180.99</v>
      </c>
      <c r="J872" s="85">
        <v>3412.3</v>
      </c>
      <c r="K872" s="40">
        <v>168</v>
      </c>
      <c r="L872" s="85">
        <v>13936308.869999999</v>
      </c>
      <c r="M872" s="85">
        <v>0</v>
      </c>
      <c r="N872" s="85">
        <v>0</v>
      </c>
      <c r="O872" s="85">
        <v>0</v>
      </c>
      <c r="P872" s="58">
        <f t="shared" si="120"/>
        <v>13936308.869999999</v>
      </c>
      <c r="Q872" s="58">
        <f t="shared" si="121"/>
        <v>4084.1393986460739</v>
      </c>
      <c r="R872" s="85">
        <v>19673.62</v>
      </c>
      <c r="S872" s="86">
        <v>44561</v>
      </c>
    </row>
    <row r="873" spans="1:19" s="12" customFormat="1" ht="12.75" hidden="1" x14ac:dyDescent="0.25">
      <c r="A873" s="25"/>
      <c r="B873" s="148" t="s">
        <v>992</v>
      </c>
      <c r="C873" s="150"/>
      <c r="D873" s="25"/>
      <c r="E873" s="55"/>
      <c r="F873" s="25"/>
      <c r="G873" s="25"/>
      <c r="H873" s="25"/>
      <c r="I873" s="132">
        <f t="shared" ref="I873:P873" si="122">ROUND(SUM(I863:I872),2)</f>
        <v>45494.11</v>
      </c>
      <c r="J873" s="132">
        <f t="shared" si="122"/>
        <v>36542.31</v>
      </c>
      <c r="K873" s="42">
        <f t="shared" si="122"/>
        <v>1903</v>
      </c>
      <c r="L873" s="132">
        <f t="shared" si="122"/>
        <v>152056588.69999999</v>
      </c>
      <c r="M873" s="132">
        <f t="shared" si="122"/>
        <v>0</v>
      </c>
      <c r="N873" s="132">
        <f t="shared" si="122"/>
        <v>5437665.9199999999</v>
      </c>
      <c r="O873" s="132">
        <f t="shared" si="122"/>
        <v>0</v>
      </c>
      <c r="P873" s="132">
        <f t="shared" si="122"/>
        <v>146618922.78</v>
      </c>
      <c r="Q873" s="132">
        <v>1824.5710377995174</v>
      </c>
      <c r="R873" s="26"/>
      <c r="S873" s="25"/>
    </row>
    <row r="874" spans="1:19" hidden="1" x14ac:dyDescent="0.25">
      <c r="A874" s="25"/>
      <c r="B874" s="179" t="s">
        <v>163</v>
      </c>
      <c r="C874" s="179"/>
      <c r="D874" s="25"/>
      <c r="E874" s="55"/>
      <c r="F874" s="25"/>
      <c r="G874" s="25"/>
      <c r="H874" s="25"/>
      <c r="I874" s="25"/>
      <c r="J874" s="25"/>
      <c r="K874" s="52"/>
      <c r="L874" s="26"/>
      <c r="M874" s="26"/>
      <c r="N874" s="26"/>
      <c r="O874" s="26"/>
      <c r="P874" s="26"/>
      <c r="Q874" s="26"/>
      <c r="R874" s="26"/>
      <c r="S874" s="25"/>
    </row>
    <row r="875" spans="1:19" s="12" customFormat="1" ht="12.75" hidden="1" x14ac:dyDescent="0.25">
      <c r="A875" s="50">
        <v>626</v>
      </c>
      <c r="B875" s="40" t="s">
        <v>930</v>
      </c>
      <c r="C875" s="84">
        <v>1991</v>
      </c>
      <c r="D875" s="40"/>
      <c r="E875" s="40" t="s">
        <v>277</v>
      </c>
      <c r="F875" s="40" t="s">
        <v>303</v>
      </c>
      <c r="G875" s="84">
        <v>2</v>
      </c>
      <c r="H875" s="84">
        <v>3</v>
      </c>
      <c r="I875" s="85">
        <v>1361.4</v>
      </c>
      <c r="J875" s="85">
        <v>1166.5999999999999</v>
      </c>
      <c r="K875" s="40">
        <v>63</v>
      </c>
      <c r="L875" s="85">
        <v>221064.28</v>
      </c>
      <c r="M875" s="85">
        <v>0</v>
      </c>
      <c r="N875" s="85">
        <v>0</v>
      </c>
      <c r="O875" s="85">
        <v>0</v>
      </c>
      <c r="P875" s="58">
        <f t="shared" ref="P875:P900" si="123">ROUND(L875-N875-O875,2)</f>
        <v>221064.28</v>
      </c>
      <c r="Q875" s="58">
        <f t="shared" ref="Q875:Q900" si="124">L875/J875</f>
        <v>189.4944968283902</v>
      </c>
      <c r="R875" s="85">
        <v>15887.48</v>
      </c>
      <c r="S875" s="86">
        <v>44561</v>
      </c>
    </row>
    <row r="876" spans="1:19" s="12" customFormat="1" ht="12.75" hidden="1" x14ac:dyDescent="0.25">
      <c r="A876" s="50">
        <v>627</v>
      </c>
      <c r="B876" s="40" t="s">
        <v>931</v>
      </c>
      <c r="C876" s="84">
        <v>1990</v>
      </c>
      <c r="D876" s="40"/>
      <c r="E876" s="40" t="s">
        <v>277</v>
      </c>
      <c r="F876" s="40" t="s">
        <v>303</v>
      </c>
      <c r="G876" s="84">
        <v>2</v>
      </c>
      <c r="H876" s="84">
        <v>3</v>
      </c>
      <c r="I876" s="85">
        <v>1355.8</v>
      </c>
      <c r="J876" s="85">
        <v>1167.4000000000001</v>
      </c>
      <c r="K876" s="40">
        <v>63</v>
      </c>
      <c r="L876" s="85">
        <v>511285.01</v>
      </c>
      <c r="M876" s="85">
        <v>0</v>
      </c>
      <c r="N876" s="85">
        <v>0</v>
      </c>
      <c r="O876" s="85">
        <v>0</v>
      </c>
      <c r="P876" s="58">
        <f t="shared" si="123"/>
        <v>511285.01</v>
      </c>
      <c r="Q876" s="58">
        <f t="shared" si="124"/>
        <v>437.96899948603732</v>
      </c>
      <c r="R876" s="85">
        <v>15887.48</v>
      </c>
      <c r="S876" s="86">
        <v>44561</v>
      </c>
    </row>
    <row r="877" spans="1:19" s="12" customFormat="1" ht="12.75" hidden="1" x14ac:dyDescent="0.25">
      <c r="A877" s="50">
        <v>628</v>
      </c>
      <c r="B877" s="40" t="s">
        <v>871</v>
      </c>
      <c r="C877" s="84">
        <v>1997</v>
      </c>
      <c r="D877" s="40"/>
      <c r="E877" s="40" t="s">
        <v>277</v>
      </c>
      <c r="F877" s="40" t="s">
        <v>288</v>
      </c>
      <c r="G877" s="84">
        <v>5</v>
      </c>
      <c r="H877" s="84">
        <v>1</v>
      </c>
      <c r="I877" s="85">
        <v>1134.0999999999999</v>
      </c>
      <c r="J877" s="85">
        <v>1134.0999999999999</v>
      </c>
      <c r="K877" s="40">
        <v>55</v>
      </c>
      <c r="L877" s="85">
        <v>7256885.25</v>
      </c>
      <c r="M877" s="85">
        <v>0</v>
      </c>
      <c r="N877" s="85">
        <v>0</v>
      </c>
      <c r="O877" s="85">
        <v>0</v>
      </c>
      <c r="P877" s="58">
        <f t="shared" si="123"/>
        <v>7256885.25</v>
      </c>
      <c r="Q877" s="58">
        <f t="shared" si="124"/>
        <v>6398.8054404373515</v>
      </c>
      <c r="R877" s="85">
        <v>19673.62</v>
      </c>
      <c r="S877" s="86">
        <v>44561</v>
      </c>
    </row>
    <row r="878" spans="1:19" s="12" customFormat="1" ht="12.75" hidden="1" x14ac:dyDescent="0.25">
      <c r="A878" s="50">
        <v>629</v>
      </c>
      <c r="B878" s="40" t="s">
        <v>872</v>
      </c>
      <c r="C878" s="84">
        <v>1997</v>
      </c>
      <c r="D878" s="40"/>
      <c r="E878" s="40" t="s">
        <v>277</v>
      </c>
      <c r="F878" s="40" t="s">
        <v>288</v>
      </c>
      <c r="G878" s="84">
        <v>5</v>
      </c>
      <c r="H878" s="84">
        <v>1</v>
      </c>
      <c r="I878" s="85">
        <v>1119.3</v>
      </c>
      <c r="J878" s="85">
        <v>1089.8</v>
      </c>
      <c r="K878" s="40">
        <v>31</v>
      </c>
      <c r="L878" s="85">
        <v>6973418.1699999999</v>
      </c>
      <c r="M878" s="85">
        <v>0</v>
      </c>
      <c r="N878" s="85">
        <v>0</v>
      </c>
      <c r="O878" s="85">
        <v>0</v>
      </c>
      <c r="P878" s="58">
        <f t="shared" si="123"/>
        <v>6973418.1699999999</v>
      </c>
      <c r="Q878" s="58">
        <f t="shared" si="124"/>
        <v>6398.8054413653881</v>
      </c>
      <c r="R878" s="85">
        <v>19673.62</v>
      </c>
      <c r="S878" s="86">
        <v>44561</v>
      </c>
    </row>
    <row r="879" spans="1:19" s="12" customFormat="1" ht="12.75" hidden="1" x14ac:dyDescent="0.25">
      <c r="A879" s="50">
        <v>630</v>
      </c>
      <c r="B879" s="40" t="s">
        <v>873</v>
      </c>
      <c r="C879" s="84">
        <v>1995</v>
      </c>
      <c r="D879" s="40"/>
      <c r="E879" s="40" t="s">
        <v>277</v>
      </c>
      <c r="F879" s="40" t="s">
        <v>288</v>
      </c>
      <c r="G879" s="84">
        <v>5</v>
      </c>
      <c r="H879" s="84">
        <v>2</v>
      </c>
      <c r="I879" s="85">
        <v>2059.1999999999998</v>
      </c>
      <c r="J879" s="85">
        <v>1848</v>
      </c>
      <c r="K879" s="40">
        <v>85</v>
      </c>
      <c r="L879" s="85">
        <v>10470016.689999999</v>
      </c>
      <c r="M879" s="85">
        <v>0</v>
      </c>
      <c r="N879" s="85">
        <v>0</v>
      </c>
      <c r="O879" s="85">
        <v>0</v>
      </c>
      <c r="P879" s="58">
        <f t="shared" si="123"/>
        <v>10470016.689999999</v>
      </c>
      <c r="Q879" s="58">
        <f t="shared" si="124"/>
        <v>5665.5934469696967</v>
      </c>
      <c r="R879" s="85">
        <v>19673.62</v>
      </c>
      <c r="S879" s="86">
        <v>44561</v>
      </c>
    </row>
    <row r="880" spans="1:19" s="12" customFormat="1" ht="12.75" hidden="1" x14ac:dyDescent="0.25">
      <c r="A880" s="50">
        <v>631</v>
      </c>
      <c r="B880" s="40" t="s">
        <v>1142</v>
      </c>
      <c r="C880" s="98">
        <v>1988</v>
      </c>
      <c r="D880" s="94"/>
      <c r="E880" s="53" t="s">
        <v>277</v>
      </c>
      <c r="F880" s="90" t="s">
        <v>288</v>
      </c>
      <c r="G880" s="94">
        <v>3</v>
      </c>
      <c r="H880" s="94">
        <v>3</v>
      </c>
      <c r="I880" s="92">
        <v>2192.1</v>
      </c>
      <c r="J880" s="92">
        <v>1994.1</v>
      </c>
      <c r="K880" s="90">
        <v>76</v>
      </c>
      <c r="L880" s="92">
        <v>3545063.68</v>
      </c>
      <c r="M880" s="92">
        <v>0</v>
      </c>
      <c r="N880" s="92">
        <v>0</v>
      </c>
      <c r="O880" s="92">
        <v>0</v>
      </c>
      <c r="P880" s="58">
        <f t="shared" si="123"/>
        <v>3545063.68</v>
      </c>
      <c r="Q880" s="58">
        <f>L880/J880</f>
        <v>1777.7762800260771</v>
      </c>
      <c r="R880" s="85">
        <v>19673.62</v>
      </c>
      <c r="S880" s="86">
        <v>44561</v>
      </c>
    </row>
    <row r="881" spans="1:19" s="12" customFormat="1" ht="12.75" hidden="1" x14ac:dyDescent="0.25">
      <c r="A881" s="50">
        <v>632</v>
      </c>
      <c r="B881" s="40" t="s">
        <v>875</v>
      </c>
      <c r="C881" s="84">
        <v>1995</v>
      </c>
      <c r="D881" s="40"/>
      <c r="E881" s="40" t="s">
        <v>277</v>
      </c>
      <c r="F881" s="40" t="s">
        <v>288</v>
      </c>
      <c r="G881" s="84">
        <v>4</v>
      </c>
      <c r="H881" s="84">
        <v>4</v>
      </c>
      <c r="I881" s="85">
        <v>2968.19</v>
      </c>
      <c r="J881" s="85">
        <v>2929.49</v>
      </c>
      <c r="K881" s="40">
        <v>97</v>
      </c>
      <c r="L881" s="85">
        <v>18381895.989999998</v>
      </c>
      <c r="M881" s="85">
        <v>0</v>
      </c>
      <c r="N881" s="85">
        <v>0</v>
      </c>
      <c r="O881" s="85">
        <v>0</v>
      </c>
      <c r="P881" s="58">
        <f t="shared" si="123"/>
        <v>18381895.989999998</v>
      </c>
      <c r="Q881" s="58">
        <f t="shared" si="124"/>
        <v>6274.7768348756954</v>
      </c>
      <c r="R881" s="85">
        <v>19673.62</v>
      </c>
      <c r="S881" s="86">
        <v>44561</v>
      </c>
    </row>
    <row r="882" spans="1:19" s="12" customFormat="1" ht="12.75" hidden="1" x14ac:dyDescent="0.25">
      <c r="A882" s="50">
        <v>633</v>
      </c>
      <c r="B882" s="40" t="s">
        <v>876</v>
      </c>
      <c r="C882" s="84">
        <v>1990</v>
      </c>
      <c r="D882" s="40"/>
      <c r="E882" s="40" t="s">
        <v>277</v>
      </c>
      <c r="F882" s="40" t="s">
        <v>288</v>
      </c>
      <c r="G882" s="84">
        <v>2</v>
      </c>
      <c r="H882" s="84">
        <v>20</v>
      </c>
      <c r="I882" s="85">
        <v>1297</v>
      </c>
      <c r="J882" s="85">
        <v>1297</v>
      </c>
      <c r="K882" s="40">
        <v>52</v>
      </c>
      <c r="L882" s="85">
        <v>3930218.62</v>
      </c>
      <c r="M882" s="85">
        <v>0</v>
      </c>
      <c r="N882" s="85">
        <v>0</v>
      </c>
      <c r="O882" s="85">
        <v>0</v>
      </c>
      <c r="P882" s="58">
        <f t="shared" si="123"/>
        <v>3930218.62</v>
      </c>
      <c r="Q882" s="58">
        <f t="shared" si="124"/>
        <v>3030.2379491133383</v>
      </c>
      <c r="R882" s="85">
        <v>19673.62</v>
      </c>
      <c r="S882" s="86">
        <v>44561</v>
      </c>
    </row>
    <row r="883" spans="1:19" s="12" customFormat="1" ht="12.75" hidden="1" x14ac:dyDescent="0.25">
      <c r="A883" s="50">
        <v>634</v>
      </c>
      <c r="B883" s="40" t="s">
        <v>877</v>
      </c>
      <c r="C883" s="84">
        <v>1992</v>
      </c>
      <c r="D883" s="40"/>
      <c r="E883" s="40" t="s">
        <v>277</v>
      </c>
      <c r="F883" s="40" t="s">
        <v>288</v>
      </c>
      <c r="G883" s="84">
        <v>3</v>
      </c>
      <c r="H883" s="84">
        <v>2</v>
      </c>
      <c r="I883" s="85">
        <v>951.6</v>
      </c>
      <c r="J883" s="85">
        <v>863.2</v>
      </c>
      <c r="K883" s="40">
        <v>44</v>
      </c>
      <c r="L883" s="85">
        <v>2769774.1</v>
      </c>
      <c r="M883" s="85">
        <v>0</v>
      </c>
      <c r="N883" s="85">
        <v>0</v>
      </c>
      <c r="O883" s="85">
        <v>0</v>
      </c>
      <c r="P883" s="58">
        <f t="shared" si="123"/>
        <v>2769774.1</v>
      </c>
      <c r="Q883" s="58">
        <f t="shared" si="124"/>
        <v>3208.7281047265988</v>
      </c>
      <c r="R883" s="85">
        <v>19673.62</v>
      </c>
      <c r="S883" s="86">
        <v>44561</v>
      </c>
    </row>
    <row r="884" spans="1:19" s="12" customFormat="1" ht="12.75" hidden="1" x14ac:dyDescent="0.25">
      <c r="A884" s="50">
        <v>635</v>
      </c>
      <c r="B884" s="40" t="s">
        <v>932</v>
      </c>
      <c r="C884" s="84">
        <v>1991</v>
      </c>
      <c r="D884" s="40"/>
      <c r="E884" s="40" t="s">
        <v>277</v>
      </c>
      <c r="F884" s="40" t="s">
        <v>303</v>
      </c>
      <c r="G884" s="84">
        <v>2</v>
      </c>
      <c r="H884" s="84">
        <v>3</v>
      </c>
      <c r="I884" s="85">
        <v>827.4</v>
      </c>
      <c r="J884" s="85">
        <v>733.1</v>
      </c>
      <c r="K884" s="40">
        <v>34</v>
      </c>
      <c r="L884" s="85">
        <v>138918.42000000001</v>
      </c>
      <c r="M884" s="85">
        <v>0</v>
      </c>
      <c r="N884" s="85">
        <v>0</v>
      </c>
      <c r="O884" s="85">
        <v>0</v>
      </c>
      <c r="P884" s="58">
        <f t="shared" si="123"/>
        <v>138918.42000000001</v>
      </c>
      <c r="Q884" s="58">
        <f t="shared" si="124"/>
        <v>189.49450279634431</v>
      </c>
      <c r="R884" s="85">
        <v>15887.48</v>
      </c>
      <c r="S884" s="86">
        <v>44561</v>
      </c>
    </row>
    <row r="885" spans="1:19" s="12" customFormat="1" ht="12.75" hidden="1" x14ac:dyDescent="0.25">
      <c r="A885" s="50">
        <v>636</v>
      </c>
      <c r="B885" s="40" t="s">
        <v>933</v>
      </c>
      <c r="C885" s="84">
        <v>1990</v>
      </c>
      <c r="D885" s="40"/>
      <c r="E885" s="40" t="s">
        <v>277</v>
      </c>
      <c r="F885" s="40" t="s">
        <v>303</v>
      </c>
      <c r="G885" s="84">
        <v>2</v>
      </c>
      <c r="H885" s="84">
        <v>3</v>
      </c>
      <c r="I885" s="85">
        <v>817.4</v>
      </c>
      <c r="J885" s="85">
        <v>738.3</v>
      </c>
      <c r="K885" s="40">
        <v>46</v>
      </c>
      <c r="L885" s="85">
        <v>168969.92</v>
      </c>
      <c r="M885" s="85">
        <v>0</v>
      </c>
      <c r="N885" s="85">
        <f>ROUND(L885*0.1,2)</f>
        <v>16896.990000000002</v>
      </c>
      <c r="O885" s="85">
        <v>0</v>
      </c>
      <c r="P885" s="58">
        <f t="shared" si="123"/>
        <v>152072.93</v>
      </c>
      <c r="Q885" s="58">
        <f t="shared" si="124"/>
        <v>228.86349722335098</v>
      </c>
      <c r="R885" s="85">
        <v>15887.48</v>
      </c>
      <c r="S885" s="86">
        <v>44561</v>
      </c>
    </row>
    <row r="886" spans="1:19" s="12" customFormat="1" ht="12.75" hidden="1" x14ac:dyDescent="0.25">
      <c r="A886" s="50">
        <v>637</v>
      </c>
      <c r="B886" s="40" t="s">
        <v>879</v>
      </c>
      <c r="C886" s="84">
        <v>1993</v>
      </c>
      <c r="D886" s="40"/>
      <c r="E886" s="40" t="s">
        <v>277</v>
      </c>
      <c r="F886" s="40" t="s">
        <v>288</v>
      </c>
      <c r="G886" s="84">
        <v>4</v>
      </c>
      <c r="H886" s="84">
        <v>4</v>
      </c>
      <c r="I886" s="85">
        <v>3189.1</v>
      </c>
      <c r="J886" s="85">
        <v>2936.7</v>
      </c>
      <c r="K886" s="40">
        <v>115</v>
      </c>
      <c r="L886" s="85">
        <v>16889840.129999999</v>
      </c>
      <c r="M886" s="85">
        <v>0</v>
      </c>
      <c r="N886" s="85">
        <v>0</v>
      </c>
      <c r="O886" s="85">
        <v>0</v>
      </c>
      <c r="P886" s="58">
        <f t="shared" si="123"/>
        <v>16889840.129999999</v>
      </c>
      <c r="Q886" s="58">
        <f t="shared" si="124"/>
        <v>5751.2991214628664</v>
      </c>
      <c r="R886" s="85">
        <v>19673.62</v>
      </c>
      <c r="S886" s="86">
        <v>44561</v>
      </c>
    </row>
    <row r="887" spans="1:19" s="12" customFormat="1" ht="12.75" hidden="1" x14ac:dyDescent="0.25">
      <c r="A887" s="50">
        <v>638</v>
      </c>
      <c r="B887" s="40" t="s">
        <v>880</v>
      </c>
      <c r="C887" s="84">
        <v>1998</v>
      </c>
      <c r="D887" s="40"/>
      <c r="E887" s="40" t="s">
        <v>277</v>
      </c>
      <c r="F887" s="40" t="s">
        <v>288</v>
      </c>
      <c r="G887" s="84">
        <v>6</v>
      </c>
      <c r="H887" s="84">
        <v>2</v>
      </c>
      <c r="I887" s="85">
        <v>2324.4</v>
      </c>
      <c r="J887" s="85">
        <v>2144.6999999999998</v>
      </c>
      <c r="K887" s="40">
        <v>64</v>
      </c>
      <c r="L887" s="85">
        <v>13723518.02</v>
      </c>
      <c r="M887" s="85">
        <v>0</v>
      </c>
      <c r="N887" s="85">
        <v>0</v>
      </c>
      <c r="O887" s="85">
        <v>0</v>
      </c>
      <c r="P887" s="58">
        <f t="shared" si="123"/>
        <v>13723518.02</v>
      </c>
      <c r="Q887" s="58">
        <f t="shared" si="124"/>
        <v>6398.8054366578081</v>
      </c>
      <c r="R887" s="85">
        <v>17657.14</v>
      </c>
      <c r="S887" s="86">
        <v>44561</v>
      </c>
    </row>
    <row r="888" spans="1:19" s="12" customFormat="1" ht="12.75" hidden="1" x14ac:dyDescent="0.25">
      <c r="A888" s="50">
        <v>639</v>
      </c>
      <c r="B888" s="40" t="s">
        <v>881</v>
      </c>
      <c r="C888" s="84">
        <v>1993</v>
      </c>
      <c r="D888" s="40"/>
      <c r="E888" s="40" t="s">
        <v>277</v>
      </c>
      <c r="F888" s="40" t="s">
        <v>288</v>
      </c>
      <c r="G888" s="84">
        <v>5</v>
      </c>
      <c r="H888" s="84">
        <v>3</v>
      </c>
      <c r="I888" s="85">
        <v>2851.3</v>
      </c>
      <c r="J888" s="85">
        <v>2061.5</v>
      </c>
      <c r="K888" s="40">
        <v>101</v>
      </c>
      <c r="L888" s="85">
        <v>13191137.42</v>
      </c>
      <c r="M888" s="85">
        <v>0</v>
      </c>
      <c r="N888" s="85">
        <v>0</v>
      </c>
      <c r="O888" s="85">
        <v>0</v>
      </c>
      <c r="P888" s="58">
        <f t="shared" si="123"/>
        <v>13191137.42</v>
      </c>
      <c r="Q888" s="58">
        <f t="shared" si="124"/>
        <v>6398.8054426388553</v>
      </c>
      <c r="R888" s="85">
        <v>19673.62</v>
      </c>
      <c r="S888" s="86">
        <v>44561</v>
      </c>
    </row>
    <row r="889" spans="1:19" s="12" customFormat="1" ht="12.75" hidden="1" x14ac:dyDescent="0.25">
      <c r="A889" s="50">
        <v>640</v>
      </c>
      <c r="B889" s="40" t="s">
        <v>882</v>
      </c>
      <c r="C889" s="84">
        <v>1995</v>
      </c>
      <c r="D889" s="40"/>
      <c r="E889" s="40" t="s">
        <v>277</v>
      </c>
      <c r="F889" s="40" t="s">
        <v>288</v>
      </c>
      <c r="G889" s="84">
        <v>5</v>
      </c>
      <c r="H889" s="84">
        <v>2</v>
      </c>
      <c r="I889" s="85">
        <v>2272.3000000000002</v>
      </c>
      <c r="J889" s="85">
        <v>1678.8</v>
      </c>
      <c r="K889" s="40">
        <v>94</v>
      </c>
      <c r="L889" s="85">
        <v>11090146.810000001</v>
      </c>
      <c r="M889" s="85">
        <v>0</v>
      </c>
      <c r="N889" s="85">
        <v>0</v>
      </c>
      <c r="O889" s="85">
        <v>0</v>
      </c>
      <c r="P889" s="58">
        <f t="shared" si="123"/>
        <v>11090146.810000001</v>
      </c>
      <c r="Q889" s="58">
        <f t="shared" si="124"/>
        <v>6605.9964319752207</v>
      </c>
      <c r="R889" s="85">
        <v>19673.62</v>
      </c>
      <c r="S889" s="86">
        <v>44561</v>
      </c>
    </row>
    <row r="890" spans="1:19" s="12" customFormat="1" ht="12.75" hidden="1" x14ac:dyDescent="0.25">
      <c r="A890" s="50">
        <v>641</v>
      </c>
      <c r="B890" s="40" t="s">
        <v>235</v>
      </c>
      <c r="C890" s="84">
        <v>1991</v>
      </c>
      <c r="D890" s="40"/>
      <c r="E890" s="40" t="s">
        <v>277</v>
      </c>
      <c r="F890" s="40" t="s">
        <v>303</v>
      </c>
      <c r="G890" s="84">
        <v>2</v>
      </c>
      <c r="H890" s="84">
        <v>3</v>
      </c>
      <c r="I890" s="85">
        <v>1374.4</v>
      </c>
      <c r="J890" s="85">
        <v>1187.0999999999999</v>
      </c>
      <c r="K890" s="40">
        <v>68</v>
      </c>
      <c r="L890" s="85">
        <v>101237.67</v>
      </c>
      <c r="M890" s="85">
        <v>0</v>
      </c>
      <c r="N890" s="85">
        <v>0</v>
      </c>
      <c r="O890" s="85">
        <v>0</v>
      </c>
      <c r="P890" s="58">
        <f t="shared" si="123"/>
        <v>101237.67</v>
      </c>
      <c r="Q890" s="58">
        <f t="shared" si="124"/>
        <v>85.281501137225177</v>
      </c>
      <c r="R890" s="85">
        <v>15887.48</v>
      </c>
      <c r="S890" s="86">
        <v>44561</v>
      </c>
    </row>
    <row r="891" spans="1:19" s="12" customFormat="1" ht="12.75" hidden="1" x14ac:dyDescent="0.25">
      <c r="A891" s="50">
        <v>642</v>
      </c>
      <c r="B891" s="40" t="s">
        <v>934</v>
      </c>
      <c r="C891" s="84">
        <v>1995</v>
      </c>
      <c r="D891" s="40"/>
      <c r="E891" s="40" t="s">
        <v>277</v>
      </c>
      <c r="F891" s="40" t="s">
        <v>978</v>
      </c>
      <c r="G891" s="84">
        <v>5</v>
      </c>
      <c r="H891" s="84">
        <v>2</v>
      </c>
      <c r="I891" s="85">
        <v>3228.71</v>
      </c>
      <c r="J891" s="85">
        <v>1418.7</v>
      </c>
      <c r="K891" s="40">
        <v>23</v>
      </c>
      <c r="L891" s="85">
        <v>279094.46999999997</v>
      </c>
      <c r="M891" s="85">
        <v>0</v>
      </c>
      <c r="N891" s="85">
        <v>0</v>
      </c>
      <c r="O891" s="85">
        <v>0</v>
      </c>
      <c r="P891" s="58">
        <f t="shared" si="123"/>
        <v>279094.46999999997</v>
      </c>
      <c r="Q891" s="58">
        <f t="shared" si="124"/>
        <v>196.72550222034255</v>
      </c>
      <c r="R891" s="92">
        <v>16342.37</v>
      </c>
      <c r="S891" s="86">
        <v>44561</v>
      </c>
    </row>
    <row r="892" spans="1:19" s="12" customFormat="1" ht="12.75" hidden="1" x14ac:dyDescent="0.25">
      <c r="A892" s="50">
        <v>643</v>
      </c>
      <c r="B892" s="40" t="s">
        <v>886</v>
      </c>
      <c r="C892" s="84">
        <v>1990</v>
      </c>
      <c r="D892" s="40"/>
      <c r="E892" s="40" t="s">
        <v>277</v>
      </c>
      <c r="F892" s="40" t="s">
        <v>288</v>
      </c>
      <c r="G892" s="84">
        <v>5</v>
      </c>
      <c r="H892" s="84">
        <v>2</v>
      </c>
      <c r="I892" s="85">
        <v>1583.6</v>
      </c>
      <c r="J892" s="85">
        <v>1457.3</v>
      </c>
      <c r="K892" s="40">
        <v>73</v>
      </c>
      <c r="L892" s="85">
        <v>10477409.859999999</v>
      </c>
      <c r="M892" s="85">
        <v>0</v>
      </c>
      <c r="N892" s="85">
        <v>0</v>
      </c>
      <c r="O892" s="85">
        <v>0</v>
      </c>
      <c r="P892" s="58">
        <f t="shared" si="123"/>
        <v>10477409.859999999</v>
      </c>
      <c r="Q892" s="58">
        <f t="shared" si="124"/>
        <v>7189.6039662389348</v>
      </c>
      <c r="R892" s="85">
        <v>19673.62</v>
      </c>
      <c r="S892" s="86">
        <v>44561</v>
      </c>
    </row>
    <row r="893" spans="1:19" s="12" customFormat="1" ht="12.75" hidden="1" x14ac:dyDescent="0.25">
      <c r="A893" s="50">
        <v>644</v>
      </c>
      <c r="B893" s="40" t="s">
        <v>935</v>
      </c>
      <c r="C893" s="84">
        <v>1993</v>
      </c>
      <c r="D893" s="40"/>
      <c r="E893" s="40" t="s">
        <v>277</v>
      </c>
      <c r="F893" s="40" t="s">
        <v>303</v>
      </c>
      <c r="G893" s="84">
        <v>2</v>
      </c>
      <c r="H893" s="84">
        <v>3</v>
      </c>
      <c r="I893" s="85">
        <v>1354.8</v>
      </c>
      <c r="J893" s="85">
        <v>1159.9000000000001</v>
      </c>
      <c r="K893" s="40">
        <v>50</v>
      </c>
      <c r="L893" s="85">
        <v>219794.67</v>
      </c>
      <c r="M893" s="85">
        <v>0</v>
      </c>
      <c r="N893" s="85">
        <f>ROUND(L893*0.1,2)</f>
        <v>21979.47</v>
      </c>
      <c r="O893" s="85">
        <v>0</v>
      </c>
      <c r="P893" s="58">
        <f t="shared" si="123"/>
        <v>197815.2</v>
      </c>
      <c r="Q893" s="58">
        <f t="shared" si="124"/>
        <v>189.4944995258212</v>
      </c>
      <c r="R893" s="85">
        <v>15887.48</v>
      </c>
      <c r="S893" s="86">
        <v>44561</v>
      </c>
    </row>
    <row r="894" spans="1:19" s="12" customFormat="1" ht="12.75" hidden="1" x14ac:dyDescent="0.25">
      <c r="A894" s="50">
        <v>645</v>
      </c>
      <c r="B894" s="40" t="s">
        <v>887</v>
      </c>
      <c r="C894" s="84">
        <v>1997</v>
      </c>
      <c r="D894" s="40"/>
      <c r="E894" s="40" t="s">
        <v>277</v>
      </c>
      <c r="F894" s="40" t="s">
        <v>978</v>
      </c>
      <c r="G894" s="84">
        <v>5</v>
      </c>
      <c r="H894" s="84">
        <v>3</v>
      </c>
      <c r="I894" s="85">
        <v>4502.8</v>
      </c>
      <c r="J894" s="85">
        <v>3939.2</v>
      </c>
      <c r="K894" s="40">
        <v>133</v>
      </c>
      <c r="L894" s="85">
        <v>19376365.920000002</v>
      </c>
      <c r="M894" s="85">
        <v>0</v>
      </c>
      <c r="N894" s="85">
        <v>0</v>
      </c>
      <c r="O894" s="85">
        <v>0</v>
      </c>
      <c r="P894" s="58">
        <f t="shared" si="123"/>
        <v>19376365.920000002</v>
      </c>
      <c r="Q894" s="58">
        <f t="shared" si="124"/>
        <v>4918.858123476849</v>
      </c>
      <c r="R894" s="92">
        <v>16342.37</v>
      </c>
      <c r="S894" s="86">
        <v>44561</v>
      </c>
    </row>
    <row r="895" spans="1:19" s="12" customFormat="1" ht="12.75" hidden="1" x14ac:dyDescent="0.25">
      <c r="A895" s="50">
        <v>646</v>
      </c>
      <c r="B895" s="40" t="s">
        <v>888</v>
      </c>
      <c r="C895" s="84">
        <v>1996</v>
      </c>
      <c r="D895" s="40"/>
      <c r="E895" s="40" t="s">
        <v>277</v>
      </c>
      <c r="F895" s="40" t="s">
        <v>288</v>
      </c>
      <c r="G895" s="84">
        <v>5</v>
      </c>
      <c r="H895" s="84">
        <v>2</v>
      </c>
      <c r="I895" s="85">
        <v>2931</v>
      </c>
      <c r="J895" s="85">
        <v>2437.3000000000002</v>
      </c>
      <c r="K895" s="40">
        <v>89</v>
      </c>
      <c r="L895" s="85">
        <v>15595808.5</v>
      </c>
      <c r="M895" s="85">
        <v>0</v>
      </c>
      <c r="N895" s="85">
        <v>0</v>
      </c>
      <c r="O895" s="85">
        <v>0</v>
      </c>
      <c r="P895" s="58">
        <f t="shared" si="123"/>
        <v>15595808.5</v>
      </c>
      <c r="Q895" s="58">
        <f t="shared" si="124"/>
        <v>6398.8054404463956</v>
      </c>
      <c r="R895" s="85">
        <v>19673.62</v>
      </c>
      <c r="S895" s="86">
        <v>44561</v>
      </c>
    </row>
    <row r="896" spans="1:19" s="12" customFormat="1" ht="12.75" hidden="1" x14ac:dyDescent="0.25">
      <c r="A896" s="50">
        <v>647</v>
      </c>
      <c r="B896" s="40" t="s">
        <v>236</v>
      </c>
      <c r="C896" s="84">
        <v>1996</v>
      </c>
      <c r="D896" s="40"/>
      <c r="E896" s="40" t="s">
        <v>277</v>
      </c>
      <c r="F896" s="40" t="s">
        <v>288</v>
      </c>
      <c r="G896" s="84">
        <v>5</v>
      </c>
      <c r="H896" s="84">
        <v>4</v>
      </c>
      <c r="I896" s="85">
        <v>3828.4</v>
      </c>
      <c r="J896" s="85">
        <v>2783.2</v>
      </c>
      <c r="K896" s="40">
        <v>176</v>
      </c>
      <c r="L896" s="85">
        <v>20723041.620000001</v>
      </c>
      <c r="M896" s="85">
        <v>0</v>
      </c>
      <c r="N896" s="85">
        <v>0</v>
      </c>
      <c r="O896" s="85">
        <v>0</v>
      </c>
      <c r="P896" s="58">
        <f t="shared" si="123"/>
        <v>20723041.620000001</v>
      </c>
      <c r="Q896" s="58">
        <f t="shared" si="124"/>
        <v>7445.7608580051747</v>
      </c>
      <c r="R896" s="85">
        <v>19673.62</v>
      </c>
      <c r="S896" s="86">
        <v>44561</v>
      </c>
    </row>
    <row r="897" spans="1:19" s="12" customFormat="1" ht="12.75" hidden="1" x14ac:dyDescent="0.25">
      <c r="A897" s="50">
        <v>648</v>
      </c>
      <c r="B897" s="40" t="s">
        <v>891</v>
      </c>
      <c r="C897" s="84">
        <v>1998</v>
      </c>
      <c r="D897" s="40"/>
      <c r="E897" s="40" t="s">
        <v>277</v>
      </c>
      <c r="F897" s="40" t="s">
        <v>288</v>
      </c>
      <c r="G897" s="84">
        <v>4</v>
      </c>
      <c r="H897" s="84">
        <v>2</v>
      </c>
      <c r="I897" s="85">
        <v>1275.0999999999999</v>
      </c>
      <c r="J897" s="85">
        <v>1131.4000000000001</v>
      </c>
      <c r="K897" s="40">
        <v>54</v>
      </c>
      <c r="L897" s="85">
        <v>6814097.8200000003</v>
      </c>
      <c r="M897" s="85">
        <v>0</v>
      </c>
      <c r="N897" s="85">
        <v>0</v>
      </c>
      <c r="O897" s="85">
        <v>0</v>
      </c>
      <c r="P897" s="58">
        <f t="shared" si="123"/>
        <v>6814097.8200000003</v>
      </c>
      <c r="Q897" s="58">
        <f t="shared" si="124"/>
        <v>6022.7132932649811</v>
      </c>
      <c r="R897" s="85">
        <v>19673.62</v>
      </c>
      <c r="S897" s="86">
        <v>44561</v>
      </c>
    </row>
    <row r="898" spans="1:19" s="12" customFormat="1" ht="12.75" hidden="1" x14ac:dyDescent="0.25">
      <c r="A898" s="50">
        <v>649</v>
      </c>
      <c r="B898" s="40" t="s">
        <v>936</v>
      </c>
      <c r="C898" s="84">
        <v>1990</v>
      </c>
      <c r="D898" s="40"/>
      <c r="E898" s="40" t="s">
        <v>277</v>
      </c>
      <c r="F898" s="40" t="s">
        <v>303</v>
      </c>
      <c r="G898" s="84">
        <v>2</v>
      </c>
      <c r="H898" s="84">
        <v>3</v>
      </c>
      <c r="I898" s="85">
        <v>1318.6</v>
      </c>
      <c r="J898" s="85">
        <v>1147.4000000000001</v>
      </c>
      <c r="K898" s="40">
        <v>65</v>
      </c>
      <c r="L898" s="85">
        <v>289950.84999999998</v>
      </c>
      <c r="M898" s="85">
        <v>0</v>
      </c>
      <c r="N898" s="85">
        <v>0</v>
      </c>
      <c r="O898" s="85">
        <v>0</v>
      </c>
      <c r="P898" s="58">
        <f t="shared" si="123"/>
        <v>289950.84999999998</v>
      </c>
      <c r="Q898" s="58">
        <f t="shared" si="124"/>
        <v>252.70250130730344</v>
      </c>
      <c r="R898" s="85">
        <v>15887.48</v>
      </c>
      <c r="S898" s="86">
        <v>44561</v>
      </c>
    </row>
    <row r="899" spans="1:19" s="12" customFormat="1" ht="12.75" hidden="1" x14ac:dyDescent="0.25">
      <c r="A899" s="50">
        <v>650</v>
      </c>
      <c r="B899" s="40" t="s">
        <v>892</v>
      </c>
      <c r="C899" s="84">
        <v>1998</v>
      </c>
      <c r="D899" s="40"/>
      <c r="E899" s="40" t="s">
        <v>277</v>
      </c>
      <c r="F899" s="40" t="s">
        <v>288</v>
      </c>
      <c r="G899" s="84">
        <v>5</v>
      </c>
      <c r="H899" s="84">
        <v>6</v>
      </c>
      <c r="I899" s="85">
        <v>5368.6</v>
      </c>
      <c r="J899" s="85">
        <v>4528.3999999999996</v>
      </c>
      <c r="K899" s="40">
        <v>128</v>
      </c>
      <c r="L899" s="85">
        <v>42945103.75</v>
      </c>
      <c r="M899" s="85">
        <v>0</v>
      </c>
      <c r="N899" s="85">
        <v>0</v>
      </c>
      <c r="O899" s="85">
        <v>0</v>
      </c>
      <c r="P899" s="58">
        <f t="shared" si="123"/>
        <v>42945103.75</v>
      </c>
      <c r="Q899" s="58">
        <f t="shared" si="124"/>
        <v>9483.5049355180654</v>
      </c>
      <c r="R899" s="85">
        <v>19673.62</v>
      </c>
      <c r="S899" s="86">
        <v>44561</v>
      </c>
    </row>
    <row r="900" spans="1:19" s="12" customFormat="1" ht="12.75" hidden="1" x14ac:dyDescent="0.25">
      <c r="A900" s="50">
        <v>651</v>
      </c>
      <c r="B900" s="40" t="s">
        <v>893</v>
      </c>
      <c r="C900" s="84">
        <v>1996</v>
      </c>
      <c r="D900" s="40"/>
      <c r="E900" s="40" t="s">
        <v>277</v>
      </c>
      <c r="F900" s="40" t="s">
        <v>288</v>
      </c>
      <c r="G900" s="84">
        <v>5</v>
      </c>
      <c r="H900" s="84">
        <v>2</v>
      </c>
      <c r="I900" s="85">
        <v>1945.3</v>
      </c>
      <c r="J900" s="85">
        <v>1854.19</v>
      </c>
      <c r="K900" s="40">
        <v>94</v>
      </c>
      <c r="L900" s="85">
        <v>8470407.8300000001</v>
      </c>
      <c r="M900" s="85">
        <v>0</v>
      </c>
      <c r="N900" s="85">
        <v>0</v>
      </c>
      <c r="O900" s="85">
        <v>0</v>
      </c>
      <c r="P900" s="58">
        <f t="shared" si="123"/>
        <v>8470407.8300000001</v>
      </c>
      <c r="Q900" s="58">
        <f t="shared" si="124"/>
        <v>4568.252352779381</v>
      </c>
      <c r="R900" s="85">
        <v>19673.62</v>
      </c>
      <c r="S900" s="86">
        <v>44561</v>
      </c>
    </row>
    <row r="901" spans="1:19" s="12" customFormat="1" ht="12.75" hidden="1" x14ac:dyDescent="0.25">
      <c r="A901" s="50">
        <v>652</v>
      </c>
      <c r="B901" s="40" t="s">
        <v>937</v>
      </c>
      <c r="C901" s="84">
        <v>1990</v>
      </c>
      <c r="D901" s="40"/>
      <c r="E901" s="40" t="s">
        <v>277</v>
      </c>
      <c r="F901" s="40" t="s">
        <v>303</v>
      </c>
      <c r="G901" s="84">
        <v>2</v>
      </c>
      <c r="H901" s="84">
        <v>3</v>
      </c>
      <c r="I901" s="85">
        <v>1354.6</v>
      </c>
      <c r="J901" s="85">
        <v>1195.5</v>
      </c>
      <c r="K901" s="40">
        <v>54</v>
      </c>
      <c r="L901" s="85">
        <v>302105.84000000003</v>
      </c>
      <c r="M901" s="85">
        <v>0</v>
      </c>
      <c r="N901" s="85">
        <v>0</v>
      </c>
      <c r="O901" s="85">
        <v>0</v>
      </c>
      <c r="P901" s="58">
        <f t="shared" ref="P901:P929" si="125">ROUND(L901-N901-O901,2)</f>
        <v>302105.84000000003</v>
      </c>
      <c r="Q901" s="58">
        <f t="shared" ref="Q901:Q929" si="126">L901/J901</f>
        <v>252.70250104558764</v>
      </c>
      <c r="R901" s="85">
        <v>15887.48</v>
      </c>
      <c r="S901" s="86">
        <v>44561</v>
      </c>
    </row>
    <row r="902" spans="1:19" s="12" customFormat="1" ht="12.75" hidden="1" x14ac:dyDescent="0.25">
      <c r="A902" s="50">
        <v>653</v>
      </c>
      <c r="B902" s="40" t="s">
        <v>938</v>
      </c>
      <c r="C902" s="84">
        <v>1992</v>
      </c>
      <c r="D902" s="40"/>
      <c r="E902" s="40" t="s">
        <v>277</v>
      </c>
      <c r="F902" s="40" t="s">
        <v>303</v>
      </c>
      <c r="G902" s="84">
        <v>2</v>
      </c>
      <c r="H902" s="84">
        <v>3</v>
      </c>
      <c r="I902" s="85">
        <v>1126.5999999999999</v>
      </c>
      <c r="J902" s="85">
        <v>1061.5</v>
      </c>
      <c r="K902" s="40">
        <v>46</v>
      </c>
      <c r="L902" s="85">
        <v>201148.41</v>
      </c>
      <c r="M902" s="85">
        <v>0</v>
      </c>
      <c r="N902" s="85">
        <f>ROUND(L902*0.1,2)</f>
        <v>20114.84</v>
      </c>
      <c r="O902" s="85">
        <v>0</v>
      </c>
      <c r="P902" s="58">
        <f t="shared" si="125"/>
        <v>181033.57</v>
      </c>
      <c r="Q902" s="58">
        <f t="shared" si="126"/>
        <v>189.49449835138955</v>
      </c>
      <c r="R902" s="85">
        <v>15887.48</v>
      </c>
      <c r="S902" s="86">
        <v>44561</v>
      </c>
    </row>
    <row r="903" spans="1:19" s="12" customFormat="1" ht="12.75" hidden="1" x14ac:dyDescent="0.25">
      <c r="A903" s="50">
        <v>654</v>
      </c>
      <c r="B903" s="40" t="s">
        <v>939</v>
      </c>
      <c r="C903" s="84">
        <v>1992</v>
      </c>
      <c r="D903" s="40"/>
      <c r="E903" s="40" t="s">
        <v>277</v>
      </c>
      <c r="F903" s="40" t="s">
        <v>303</v>
      </c>
      <c r="G903" s="84">
        <v>2</v>
      </c>
      <c r="H903" s="84">
        <v>3</v>
      </c>
      <c r="I903" s="85">
        <v>1328.99</v>
      </c>
      <c r="J903" s="85">
        <v>1142.79</v>
      </c>
      <c r="K903" s="40">
        <v>59</v>
      </c>
      <c r="L903" s="85">
        <v>216552.42</v>
      </c>
      <c r="M903" s="85">
        <v>0</v>
      </c>
      <c r="N903" s="85">
        <v>0</v>
      </c>
      <c r="O903" s="85">
        <v>0</v>
      </c>
      <c r="P903" s="58">
        <f t="shared" si="125"/>
        <v>216552.42</v>
      </c>
      <c r="Q903" s="58">
        <f t="shared" si="126"/>
        <v>189.49450030189274</v>
      </c>
      <c r="R903" s="85">
        <v>15887.48</v>
      </c>
      <c r="S903" s="86">
        <v>44561</v>
      </c>
    </row>
    <row r="904" spans="1:19" s="12" customFormat="1" ht="12.75" hidden="1" x14ac:dyDescent="0.25">
      <c r="A904" s="50">
        <v>655</v>
      </c>
      <c r="B904" s="40" t="s">
        <v>895</v>
      </c>
      <c r="C904" s="84">
        <v>1999</v>
      </c>
      <c r="D904" s="40"/>
      <c r="E904" s="40" t="s">
        <v>277</v>
      </c>
      <c r="F904" s="40" t="s">
        <v>978</v>
      </c>
      <c r="G904" s="84">
        <v>5</v>
      </c>
      <c r="H904" s="84">
        <v>8</v>
      </c>
      <c r="I904" s="85">
        <v>7422.1</v>
      </c>
      <c r="J904" s="85">
        <v>7422.1</v>
      </c>
      <c r="K904" s="40">
        <v>256</v>
      </c>
      <c r="L904" s="85">
        <v>36508256.850000001</v>
      </c>
      <c r="M904" s="85">
        <v>0</v>
      </c>
      <c r="N904" s="85">
        <v>0</v>
      </c>
      <c r="O904" s="85">
        <v>0</v>
      </c>
      <c r="P904" s="58">
        <f t="shared" si="125"/>
        <v>36508256.850000001</v>
      </c>
      <c r="Q904" s="58">
        <f t="shared" si="126"/>
        <v>4918.858119669635</v>
      </c>
      <c r="R904" s="92">
        <v>16342.37</v>
      </c>
      <c r="S904" s="86">
        <v>44561</v>
      </c>
    </row>
    <row r="905" spans="1:19" s="12" customFormat="1" ht="12.75" hidden="1" x14ac:dyDescent="0.25">
      <c r="A905" s="50">
        <v>656</v>
      </c>
      <c r="B905" s="40" t="s">
        <v>896</v>
      </c>
      <c r="C905" s="84">
        <v>2000</v>
      </c>
      <c r="D905" s="40"/>
      <c r="E905" s="40" t="s">
        <v>277</v>
      </c>
      <c r="F905" s="40" t="s">
        <v>288</v>
      </c>
      <c r="G905" s="84">
        <v>5</v>
      </c>
      <c r="H905" s="84">
        <v>8</v>
      </c>
      <c r="I905" s="85">
        <v>10817.5</v>
      </c>
      <c r="J905" s="85">
        <v>7472.14</v>
      </c>
      <c r="K905" s="40">
        <v>235</v>
      </c>
      <c r="L905" s="85">
        <v>20219344.670000002</v>
      </c>
      <c r="M905" s="85">
        <v>0</v>
      </c>
      <c r="N905" s="85">
        <v>0</v>
      </c>
      <c r="O905" s="85">
        <v>0</v>
      </c>
      <c r="P905" s="58">
        <f t="shared" si="125"/>
        <v>20219344.670000002</v>
      </c>
      <c r="Q905" s="58">
        <f t="shared" si="126"/>
        <v>2705.9643783440888</v>
      </c>
      <c r="R905" s="85">
        <v>19673.62</v>
      </c>
      <c r="S905" s="86">
        <v>44561</v>
      </c>
    </row>
    <row r="906" spans="1:19" s="12" customFormat="1" ht="12.75" hidden="1" x14ac:dyDescent="0.25">
      <c r="A906" s="50">
        <v>657</v>
      </c>
      <c r="B906" s="40" t="s">
        <v>897</v>
      </c>
      <c r="C906" s="84">
        <v>1998</v>
      </c>
      <c r="D906" s="40"/>
      <c r="E906" s="40" t="s">
        <v>277</v>
      </c>
      <c r="F906" s="40" t="s">
        <v>288</v>
      </c>
      <c r="G906" s="84">
        <v>5</v>
      </c>
      <c r="H906" s="84">
        <v>4</v>
      </c>
      <c r="I906" s="85">
        <v>5432.9</v>
      </c>
      <c r="J906" s="85">
        <v>3538</v>
      </c>
      <c r="K906" s="40">
        <v>128</v>
      </c>
      <c r="L906" s="85">
        <v>22638973.629999999</v>
      </c>
      <c r="M906" s="85">
        <v>0</v>
      </c>
      <c r="N906" s="85">
        <v>0</v>
      </c>
      <c r="O906" s="85">
        <v>0</v>
      </c>
      <c r="P906" s="58">
        <f t="shared" si="125"/>
        <v>22638973.629999999</v>
      </c>
      <c r="Q906" s="58">
        <f t="shared" si="126"/>
        <v>6398.8054352741656</v>
      </c>
      <c r="R906" s="85">
        <v>19673.62</v>
      </c>
      <c r="S906" s="86">
        <v>44561</v>
      </c>
    </row>
    <row r="907" spans="1:19" s="12" customFormat="1" ht="12.75" hidden="1" x14ac:dyDescent="0.25">
      <c r="A907" s="50">
        <v>658</v>
      </c>
      <c r="B907" s="40" t="s">
        <v>63</v>
      </c>
      <c r="C907" s="84">
        <v>1985</v>
      </c>
      <c r="D907" s="40"/>
      <c r="E907" s="40" t="s">
        <v>277</v>
      </c>
      <c r="F907" s="40" t="s">
        <v>288</v>
      </c>
      <c r="G907" s="84">
        <v>6</v>
      </c>
      <c r="H907" s="84">
        <v>7</v>
      </c>
      <c r="I907" s="85">
        <v>7407.6</v>
      </c>
      <c r="J907" s="85">
        <v>5892.8</v>
      </c>
      <c r="K907" s="40">
        <v>338</v>
      </c>
      <c r="L907" s="85">
        <v>2520176.1</v>
      </c>
      <c r="M907" s="85">
        <v>0</v>
      </c>
      <c r="N907" s="85">
        <v>0</v>
      </c>
      <c r="O907" s="85">
        <v>0</v>
      </c>
      <c r="P907" s="58">
        <f t="shared" si="125"/>
        <v>2520176.1</v>
      </c>
      <c r="Q907" s="58">
        <f t="shared" si="126"/>
        <v>427.67039437958186</v>
      </c>
      <c r="R907" s="85">
        <v>17657.14</v>
      </c>
      <c r="S907" s="86">
        <v>44561</v>
      </c>
    </row>
    <row r="908" spans="1:19" s="12" customFormat="1" ht="12.75" hidden="1" x14ac:dyDescent="0.25">
      <c r="A908" s="50">
        <v>659</v>
      </c>
      <c r="B908" s="40" t="s">
        <v>165</v>
      </c>
      <c r="C908" s="84">
        <v>1989</v>
      </c>
      <c r="D908" s="40"/>
      <c r="E908" s="40" t="s">
        <v>277</v>
      </c>
      <c r="F908" s="40" t="s">
        <v>288</v>
      </c>
      <c r="G908" s="84">
        <v>3</v>
      </c>
      <c r="H908" s="84">
        <v>3</v>
      </c>
      <c r="I908" s="85">
        <v>1780.2</v>
      </c>
      <c r="J908" s="85">
        <v>1601.7</v>
      </c>
      <c r="K908" s="40">
        <v>84</v>
      </c>
      <c r="L908" s="85">
        <v>2386265.13</v>
      </c>
      <c r="M908" s="85">
        <v>0</v>
      </c>
      <c r="N908" s="85">
        <v>0</v>
      </c>
      <c r="O908" s="85">
        <v>0</v>
      </c>
      <c r="P908" s="58">
        <f t="shared" si="125"/>
        <v>2386265.13</v>
      </c>
      <c r="Q908" s="58">
        <f t="shared" si="126"/>
        <v>1489.8327589436224</v>
      </c>
      <c r="R908" s="85">
        <v>19673.62</v>
      </c>
      <c r="S908" s="86">
        <v>44561</v>
      </c>
    </row>
    <row r="909" spans="1:19" s="12" customFormat="1" ht="12.75" hidden="1" x14ac:dyDescent="0.25">
      <c r="A909" s="50">
        <v>660</v>
      </c>
      <c r="B909" s="40" t="s">
        <v>900</v>
      </c>
      <c r="C909" s="84">
        <v>1990</v>
      </c>
      <c r="D909" s="40"/>
      <c r="E909" s="40" t="s">
        <v>277</v>
      </c>
      <c r="F909" s="40" t="s">
        <v>288</v>
      </c>
      <c r="G909" s="84">
        <v>3</v>
      </c>
      <c r="H909" s="84">
        <v>3</v>
      </c>
      <c r="I909" s="85">
        <v>1713</v>
      </c>
      <c r="J909" s="85">
        <v>1527.9</v>
      </c>
      <c r="K909" s="40">
        <v>61</v>
      </c>
      <c r="L909" s="85">
        <v>10799924.68</v>
      </c>
      <c r="M909" s="85">
        <v>0</v>
      </c>
      <c r="N909" s="85">
        <f>ROUND(L909*0.1,2)</f>
        <v>1079992.47</v>
      </c>
      <c r="O909" s="85">
        <v>0</v>
      </c>
      <c r="P909" s="58">
        <f t="shared" si="125"/>
        <v>9719932.2100000009</v>
      </c>
      <c r="Q909" s="58">
        <f t="shared" si="126"/>
        <v>7068.4761306368209</v>
      </c>
      <c r="R909" s="85">
        <v>19673.62</v>
      </c>
      <c r="S909" s="86">
        <v>44561</v>
      </c>
    </row>
    <row r="910" spans="1:19" s="12" customFormat="1" ht="12.75" hidden="1" x14ac:dyDescent="0.25">
      <c r="A910" s="50">
        <v>661</v>
      </c>
      <c r="B910" s="40" t="s">
        <v>901</v>
      </c>
      <c r="C910" s="84">
        <v>1999</v>
      </c>
      <c r="D910" s="40"/>
      <c r="E910" s="40" t="s">
        <v>277</v>
      </c>
      <c r="F910" s="40" t="s">
        <v>288</v>
      </c>
      <c r="G910" s="84">
        <v>5</v>
      </c>
      <c r="H910" s="84">
        <v>2</v>
      </c>
      <c r="I910" s="85">
        <v>2432.6999999999998</v>
      </c>
      <c r="J910" s="85">
        <v>2196</v>
      </c>
      <c r="K910" s="40">
        <v>61</v>
      </c>
      <c r="L910" s="85">
        <v>14051776.74</v>
      </c>
      <c r="M910" s="85">
        <v>0</v>
      </c>
      <c r="N910" s="85">
        <v>0</v>
      </c>
      <c r="O910" s="85">
        <v>0</v>
      </c>
      <c r="P910" s="58">
        <f t="shared" si="125"/>
        <v>14051776.74</v>
      </c>
      <c r="Q910" s="58">
        <f t="shared" si="126"/>
        <v>6398.8054371584703</v>
      </c>
      <c r="R910" s="85">
        <v>19673.62</v>
      </c>
      <c r="S910" s="86">
        <v>44561</v>
      </c>
    </row>
    <row r="911" spans="1:19" s="12" customFormat="1" ht="12.75" hidden="1" x14ac:dyDescent="0.25">
      <c r="A911" s="50">
        <v>662</v>
      </c>
      <c r="B911" s="40" t="s">
        <v>902</v>
      </c>
      <c r="C911" s="84">
        <v>2002</v>
      </c>
      <c r="D911" s="40"/>
      <c r="E911" s="40" t="s">
        <v>277</v>
      </c>
      <c r="F911" s="40" t="s">
        <v>288</v>
      </c>
      <c r="G911" s="84">
        <v>5</v>
      </c>
      <c r="H911" s="84">
        <v>3</v>
      </c>
      <c r="I911" s="85">
        <v>3047.6</v>
      </c>
      <c r="J911" s="85">
        <v>3045.6</v>
      </c>
      <c r="K911" s="40">
        <v>62</v>
      </c>
      <c r="L911" s="85">
        <v>19488201.829999998</v>
      </c>
      <c r="M911" s="85">
        <v>0</v>
      </c>
      <c r="N911" s="85">
        <v>0</v>
      </c>
      <c r="O911" s="85">
        <v>0</v>
      </c>
      <c r="P911" s="58">
        <f t="shared" si="125"/>
        <v>19488201.829999998</v>
      </c>
      <c r="Q911" s="58">
        <f t="shared" si="126"/>
        <v>6398.8054340688204</v>
      </c>
      <c r="R911" s="85">
        <v>19673.62</v>
      </c>
      <c r="S911" s="86">
        <v>44561</v>
      </c>
    </row>
    <row r="912" spans="1:19" s="12" customFormat="1" ht="12.75" hidden="1" x14ac:dyDescent="0.25">
      <c r="A912" s="50">
        <v>663</v>
      </c>
      <c r="B912" s="40" t="s">
        <v>1259</v>
      </c>
      <c r="C912" s="93">
        <v>1980</v>
      </c>
      <c r="D912" s="90"/>
      <c r="E912" s="90" t="s">
        <v>277</v>
      </c>
      <c r="F912" s="90" t="s">
        <v>1104</v>
      </c>
      <c r="G912" s="93">
        <v>2</v>
      </c>
      <c r="H912" s="93">
        <v>2</v>
      </c>
      <c r="I912" s="92">
        <v>604.4</v>
      </c>
      <c r="J912" s="92">
        <v>555.6</v>
      </c>
      <c r="K912" s="90">
        <v>31</v>
      </c>
      <c r="L912" s="92">
        <v>1610349.22</v>
      </c>
      <c r="M912" s="92">
        <v>0</v>
      </c>
      <c r="N912" s="92">
        <v>0</v>
      </c>
      <c r="O912" s="92">
        <v>0</v>
      </c>
      <c r="P912" s="95">
        <v>1610349.22</v>
      </c>
      <c r="Q912" s="58">
        <f t="shared" si="126"/>
        <v>2898.3967242620588</v>
      </c>
      <c r="R912" s="85">
        <v>19673.62</v>
      </c>
      <c r="S912" s="86">
        <v>44561</v>
      </c>
    </row>
    <row r="913" spans="1:19" s="12" customFormat="1" ht="12.75" hidden="1" x14ac:dyDescent="0.25">
      <c r="A913" s="50">
        <v>664</v>
      </c>
      <c r="B913" s="40" t="s">
        <v>904</v>
      </c>
      <c r="C913" s="84">
        <v>1990</v>
      </c>
      <c r="D913" s="40"/>
      <c r="E913" s="40" t="s">
        <v>277</v>
      </c>
      <c r="F913" s="40" t="s">
        <v>288</v>
      </c>
      <c r="G913" s="84">
        <v>3</v>
      </c>
      <c r="H913" s="84">
        <v>1</v>
      </c>
      <c r="I913" s="85">
        <v>2136.1</v>
      </c>
      <c r="J913" s="85">
        <v>2136.1</v>
      </c>
      <c r="K913" s="40">
        <v>49</v>
      </c>
      <c r="L913" s="85">
        <v>15357713.02</v>
      </c>
      <c r="M913" s="85">
        <v>0</v>
      </c>
      <c r="N913" s="85">
        <v>0</v>
      </c>
      <c r="O913" s="85">
        <v>0</v>
      </c>
      <c r="P913" s="58">
        <f t="shared" si="125"/>
        <v>15357713.02</v>
      </c>
      <c r="Q913" s="58">
        <f t="shared" si="126"/>
        <v>7189.603960488741</v>
      </c>
      <c r="R913" s="85">
        <v>19673.62</v>
      </c>
      <c r="S913" s="86">
        <v>44561</v>
      </c>
    </row>
    <row r="914" spans="1:19" s="12" customFormat="1" ht="12.75" hidden="1" x14ac:dyDescent="0.25">
      <c r="A914" s="50">
        <v>665</v>
      </c>
      <c r="B914" s="40" t="s">
        <v>907</v>
      </c>
      <c r="C914" s="84">
        <v>2002</v>
      </c>
      <c r="D914" s="40"/>
      <c r="E914" s="40" t="s">
        <v>277</v>
      </c>
      <c r="F914" s="40" t="s">
        <v>288</v>
      </c>
      <c r="G914" s="84">
        <v>6</v>
      </c>
      <c r="H914" s="84">
        <v>5</v>
      </c>
      <c r="I914" s="85">
        <v>3858.8</v>
      </c>
      <c r="J914" s="85">
        <v>3858.8</v>
      </c>
      <c r="K914" s="40">
        <v>123</v>
      </c>
      <c r="L914" s="85">
        <v>7531146.2800000003</v>
      </c>
      <c r="M914" s="85">
        <v>0</v>
      </c>
      <c r="N914" s="85">
        <v>0</v>
      </c>
      <c r="O914" s="85">
        <v>0</v>
      </c>
      <c r="P914" s="58">
        <f t="shared" si="125"/>
        <v>7531146.2800000003</v>
      </c>
      <c r="Q914" s="58">
        <f t="shared" si="126"/>
        <v>1951.6809059811339</v>
      </c>
      <c r="R914" s="85">
        <v>17657.14</v>
      </c>
      <c r="S914" s="86">
        <v>44561</v>
      </c>
    </row>
    <row r="915" spans="1:19" s="12" customFormat="1" ht="12.75" hidden="1" x14ac:dyDescent="0.25">
      <c r="A915" s="50">
        <v>666</v>
      </c>
      <c r="B915" s="40" t="s">
        <v>940</v>
      </c>
      <c r="C915" s="84">
        <v>1992</v>
      </c>
      <c r="D915" s="40"/>
      <c r="E915" s="40" t="s">
        <v>277</v>
      </c>
      <c r="F915" s="40" t="s">
        <v>303</v>
      </c>
      <c r="G915" s="84">
        <v>2</v>
      </c>
      <c r="H915" s="84">
        <v>3</v>
      </c>
      <c r="I915" s="85">
        <v>1347.5</v>
      </c>
      <c r="J915" s="85">
        <v>1209.2</v>
      </c>
      <c r="K915" s="40">
        <v>50</v>
      </c>
      <c r="L915" s="85">
        <v>229136.75</v>
      </c>
      <c r="M915" s="85">
        <v>0</v>
      </c>
      <c r="N915" s="85">
        <v>0</v>
      </c>
      <c r="O915" s="85">
        <v>0</v>
      </c>
      <c r="P915" s="58">
        <f t="shared" si="125"/>
        <v>229136.75</v>
      </c>
      <c r="Q915" s="58">
        <f t="shared" si="126"/>
        <v>189.49450049619583</v>
      </c>
      <c r="R915" s="85">
        <v>15887.48</v>
      </c>
      <c r="S915" s="86">
        <v>44561</v>
      </c>
    </row>
    <row r="916" spans="1:19" s="12" customFormat="1" ht="12.75" hidden="1" x14ac:dyDescent="0.25">
      <c r="A916" s="50">
        <v>667</v>
      </c>
      <c r="B916" s="90" t="s">
        <v>1143</v>
      </c>
      <c r="C916" s="93">
        <v>1984</v>
      </c>
      <c r="D916" s="90"/>
      <c r="E916" s="40" t="s">
        <v>277</v>
      </c>
      <c r="F916" s="90" t="s">
        <v>288</v>
      </c>
      <c r="G916" s="93">
        <v>5</v>
      </c>
      <c r="H916" s="93">
        <v>6</v>
      </c>
      <c r="I916" s="92">
        <v>4475</v>
      </c>
      <c r="J916" s="92">
        <v>4213.7</v>
      </c>
      <c r="K916" s="90">
        <v>183</v>
      </c>
      <c r="L916" s="92">
        <v>1494430.84</v>
      </c>
      <c r="M916" s="85">
        <v>0</v>
      </c>
      <c r="N916" s="85">
        <v>0</v>
      </c>
      <c r="O916" s="85">
        <v>0</v>
      </c>
      <c r="P916" s="58">
        <f t="shared" si="125"/>
        <v>1494430.84</v>
      </c>
      <c r="Q916" s="58">
        <f t="shared" si="126"/>
        <v>354.65999952535782</v>
      </c>
      <c r="R916" s="85">
        <v>19673.62</v>
      </c>
      <c r="S916" s="86">
        <v>44561</v>
      </c>
    </row>
    <row r="917" spans="1:19" s="12" customFormat="1" ht="12.75" hidden="1" x14ac:dyDescent="0.25">
      <c r="A917" s="50">
        <v>668</v>
      </c>
      <c r="B917" s="40" t="s">
        <v>908</v>
      </c>
      <c r="C917" s="84">
        <v>1994</v>
      </c>
      <c r="D917" s="40"/>
      <c r="E917" s="40" t="s">
        <v>277</v>
      </c>
      <c r="F917" s="40" t="s">
        <v>288</v>
      </c>
      <c r="G917" s="84">
        <v>5</v>
      </c>
      <c r="H917" s="84">
        <v>7</v>
      </c>
      <c r="I917" s="85">
        <v>7839</v>
      </c>
      <c r="J917" s="85">
        <v>7364.6</v>
      </c>
      <c r="K917" s="40">
        <v>319</v>
      </c>
      <c r="L917" s="85">
        <v>47124642.509999998</v>
      </c>
      <c r="M917" s="85">
        <v>0</v>
      </c>
      <c r="N917" s="85">
        <v>0</v>
      </c>
      <c r="O917" s="85">
        <v>0</v>
      </c>
      <c r="P917" s="58">
        <f t="shared" si="125"/>
        <v>47124642.509999998</v>
      </c>
      <c r="Q917" s="58">
        <f t="shared" si="126"/>
        <v>6398.8054354615315</v>
      </c>
      <c r="R917" s="85">
        <v>19673.62</v>
      </c>
      <c r="S917" s="86">
        <v>44561</v>
      </c>
    </row>
    <row r="918" spans="1:19" s="12" customFormat="1" ht="12.75" hidden="1" x14ac:dyDescent="0.25">
      <c r="A918" s="50">
        <v>669</v>
      </c>
      <c r="B918" s="40" t="s">
        <v>909</v>
      </c>
      <c r="C918" s="84">
        <v>1996</v>
      </c>
      <c r="D918" s="40"/>
      <c r="E918" s="40" t="s">
        <v>277</v>
      </c>
      <c r="F918" s="40" t="s">
        <v>978</v>
      </c>
      <c r="G918" s="84">
        <v>5</v>
      </c>
      <c r="H918" s="84">
        <v>3</v>
      </c>
      <c r="I918" s="85">
        <v>4958.6000000000004</v>
      </c>
      <c r="J918" s="85">
        <v>3702.5</v>
      </c>
      <c r="K918" s="40">
        <v>145</v>
      </c>
      <c r="L918" s="85">
        <v>18212072.199999999</v>
      </c>
      <c r="M918" s="85">
        <v>0</v>
      </c>
      <c r="N918" s="85">
        <v>0</v>
      </c>
      <c r="O918" s="85">
        <v>0</v>
      </c>
      <c r="P918" s="58">
        <f t="shared" si="125"/>
        <v>18212072.199999999</v>
      </c>
      <c r="Q918" s="58">
        <f t="shared" si="126"/>
        <v>4918.8581228899393</v>
      </c>
      <c r="R918" s="92">
        <v>16342.37</v>
      </c>
      <c r="S918" s="86">
        <v>44561</v>
      </c>
    </row>
    <row r="919" spans="1:19" s="12" customFormat="1" ht="12.75" hidden="1" x14ac:dyDescent="0.25">
      <c r="A919" s="50">
        <v>670</v>
      </c>
      <c r="B919" s="40" t="s">
        <v>910</v>
      </c>
      <c r="C919" s="84">
        <v>1999</v>
      </c>
      <c r="D919" s="40"/>
      <c r="E919" s="40" t="s">
        <v>277</v>
      </c>
      <c r="F919" s="40" t="s">
        <v>288</v>
      </c>
      <c r="G919" s="84">
        <v>5</v>
      </c>
      <c r="H919" s="84">
        <v>2</v>
      </c>
      <c r="I919" s="85">
        <v>2558.86</v>
      </c>
      <c r="J919" s="85">
        <v>2558.86</v>
      </c>
      <c r="K919" s="40">
        <v>97</v>
      </c>
      <c r="L919" s="85">
        <v>13377263.08</v>
      </c>
      <c r="M919" s="85">
        <v>0</v>
      </c>
      <c r="N919" s="85">
        <v>0</v>
      </c>
      <c r="O919" s="85">
        <v>0</v>
      </c>
      <c r="P919" s="58">
        <f t="shared" si="125"/>
        <v>13377263.08</v>
      </c>
      <c r="Q919" s="58">
        <f t="shared" si="126"/>
        <v>5227.8214048443442</v>
      </c>
      <c r="R919" s="85">
        <v>19673.62</v>
      </c>
      <c r="S919" s="86">
        <v>44561</v>
      </c>
    </row>
    <row r="920" spans="1:19" s="12" customFormat="1" ht="12.75" hidden="1" x14ac:dyDescent="0.25">
      <c r="A920" s="50">
        <v>671</v>
      </c>
      <c r="B920" s="40" t="s">
        <v>941</v>
      </c>
      <c r="C920" s="84">
        <v>1978</v>
      </c>
      <c r="D920" s="40"/>
      <c r="E920" s="40" t="s">
        <v>277</v>
      </c>
      <c r="F920" s="40" t="s">
        <v>303</v>
      </c>
      <c r="G920" s="84">
        <v>2</v>
      </c>
      <c r="H920" s="84">
        <v>2</v>
      </c>
      <c r="I920" s="85">
        <v>1148.7</v>
      </c>
      <c r="J920" s="85">
        <v>986.5</v>
      </c>
      <c r="K920" s="40">
        <v>47</v>
      </c>
      <c r="L920" s="85">
        <v>255654.43</v>
      </c>
      <c r="M920" s="85">
        <v>0</v>
      </c>
      <c r="N920" s="85">
        <v>0</v>
      </c>
      <c r="O920" s="85">
        <v>0</v>
      </c>
      <c r="P920" s="58">
        <f t="shared" si="125"/>
        <v>255654.43</v>
      </c>
      <c r="Q920" s="58">
        <f t="shared" si="126"/>
        <v>259.15299543841866</v>
      </c>
      <c r="R920" s="85">
        <v>15887.48</v>
      </c>
      <c r="S920" s="86">
        <v>44561</v>
      </c>
    </row>
    <row r="921" spans="1:19" s="12" customFormat="1" ht="12.75" hidden="1" x14ac:dyDescent="0.25">
      <c r="A921" s="50">
        <v>672</v>
      </c>
      <c r="B921" s="40" t="s">
        <v>942</v>
      </c>
      <c r="C921" s="84">
        <v>1991</v>
      </c>
      <c r="D921" s="40"/>
      <c r="E921" s="40" t="s">
        <v>277</v>
      </c>
      <c r="F921" s="40" t="s">
        <v>303</v>
      </c>
      <c r="G921" s="84">
        <v>2</v>
      </c>
      <c r="H921" s="84">
        <v>2</v>
      </c>
      <c r="I921" s="85">
        <v>505.6</v>
      </c>
      <c r="J921" s="85">
        <v>443</v>
      </c>
      <c r="K921" s="40">
        <v>15</v>
      </c>
      <c r="L921" s="85">
        <v>111947.21</v>
      </c>
      <c r="M921" s="85">
        <v>0</v>
      </c>
      <c r="N921" s="85">
        <v>0</v>
      </c>
      <c r="O921" s="85">
        <v>0</v>
      </c>
      <c r="P921" s="58">
        <f t="shared" si="125"/>
        <v>111947.21</v>
      </c>
      <c r="Q921" s="58">
        <f t="shared" si="126"/>
        <v>252.70250564334088</v>
      </c>
      <c r="R921" s="85">
        <v>15887.48</v>
      </c>
      <c r="S921" s="86">
        <v>44561</v>
      </c>
    </row>
    <row r="922" spans="1:19" s="12" customFormat="1" ht="12.75" hidden="1" x14ac:dyDescent="0.25">
      <c r="A922" s="50">
        <v>673</v>
      </c>
      <c r="B922" s="40" t="s">
        <v>379</v>
      </c>
      <c r="C922" s="84">
        <v>1996</v>
      </c>
      <c r="D922" s="40"/>
      <c r="E922" s="40" t="s">
        <v>277</v>
      </c>
      <c r="F922" s="40" t="s">
        <v>288</v>
      </c>
      <c r="G922" s="84">
        <v>1</v>
      </c>
      <c r="H922" s="84">
        <v>3</v>
      </c>
      <c r="I922" s="85">
        <v>289.60000000000002</v>
      </c>
      <c r="J922" s="85">
        <v>269.8</v>
      </c>
      <c r="K922" s="40">
        <v>29</v>
      </c>
      <c r="L922" s="85">
        <v>916583</v>
      </c>
      <c r="M922" s="85">
        <v>0</v>
      </c>
      <c r="N922" s="85">
        <v>0</v>
      </c>
      <c r="O922" s="85">
        <v>0</v>
      </c>
      <c r="P922" s="58">
        <f t="shared" si="125"/>
        <v>916583</v>
      </c>
      <c r="Q922" s="58">
        <f t="shared" si="126"/>
        <v>3397.2683469236472</v>
      </c>
      <c r="R922" s="85">
        <v>19673.62</v>
      </c>
      <c r="S922" s="86">
        <v>44561</v>
      </c>
    </row>
    <row r="923" spans="1:19" s="12" customFormat="1" ht="12.75" hidden="1" x14ac:dyDescent="0.25">
      <c r="A923" s="50">
        <v>674</v>
      </c>
      <c r="B923" s="40" t="s">
        <v>943</v>
      </c>
      <c r="C923" s="84">
        <v>1992</v>
      </c>
      <c r="D923" s="40"/>
      <c r="E923" s="40" t="s">
        <v>277</v>
      </c>
      <c r="F923" s="40" t="s">
        <v>303</v>
      </c>
      <c r="G923" s="84">
        <v>2</v>
      </c>
      <c r="H923" s="84">
        <v>2</v>
      </c>
      <c r="I923" s="85">
        <v>647</v>
      </c>
      <c r="J923" s="85">
        <v>535.5</v>
      </c>
      <c r="K923" s="40">
        <v>19</v>
      </c>
      <c r="L923" s="85">
        <v>101474.31</v>
      </c>
      <c r="M923" s="85">
        <v>0</v>
      </c>
      <c r="N923" s="85">
        <v>0</v>
      </c>
      <c r="O923" s="85">
        <v>0</v>
      </c>
      <c r="P923" s="58">
        <f t="shared" si="125"/>
        <v>101474.31</v>
      </c>
      <c r="Q923" s="58">
        <f t="shared" si="126"/>
        <v>189.49450980392157</v>
      </c>
      <c r="R923" s="85">
        <v>15887.48</v>
      </c>
      <c r="S923" s="86">
        <v>44561</v>
      </c>
    </row>
    <row r="924" spans="1:19" s="12" customFormat="1" ht="12.75" hidden="1" x14ac:dyDescent="0.25">
      <c r="A924" s="50">
        <v>675</v>
      </c>
      <c r="B924" s="90" t="s">
        <v>914</v>
      </c>
      <c r="C924" s="93">
        <v>1996</v>
      </c>
      <c r="D924" s="90"/>
      <c r="E924" s="90" t="s">
        <v>277</v>
      </c>
      <c r="F924" s="90" t="s">
        <v>288</v>
      </c>
      <c r="G924" s="93">
        <v>5</v>
      </c>
      <c r="H924" s="93">
        <v>3</v>
      </c>
      <c r="I924" s="92">
        <v>2529.8000000000002</v>
      </c>
      <c r="J924" s="92">
        <v>2454.3000000000002</v>
      </c>
      <c r="K924" s="90">
        <v>105</v>
      </c>
      <c r="L924" s="92">
        <v>17348160.969999999</v>
      </c>
      <c r="M924" s="85">
        <v>0</v>
      </c>
      <c r="N924" s="85">
        <v>0</v>
      </c>
      <c r="O924" s="85">
        <v>0</v>
      </c>
      <c r="P924" s="58">
        <f t="shared" si="125"/>
        <v>17348160.969999999</v>
      </c>
      <c r="Q924" s="58">
        <f t="shared" si="126"/>
        <v>7068.4761316872418</v>
      </c>
      <c r="R924" s="85">
        <v>19673.62</v>
      </c>
      <c r="S924" s="96">
        <v>44561</v>
      </c>
    </row>
    <row r="925" spans="1:19" s="12" customFormat="1" ht="12.75" hidden="1" x14ac:dyDescent="0.25">
      <c r="A925" s="50">
        <v>676</v>
      </c>
      <c r="B925" s="40" t="s">
        <v>915</v>
      </c>
      <c r="C925" s="84">
        <v>1998</v>
      </c>
      <c r="D925" s="40"/>
      <c r="E925" s="40" t="s">
        <v>277</v>
      </c>
      <c r="F925" s="40" t="s">
        <v>288</v>
      </c>
      <c r="G925" s="84">
        <v>5</v>
      </c>
      <c r="H925" s="84">
        <v>3</v>
      </c>
      <c r="I925" s="85">
        <v>3640.8</v>
      </c>
      <c r="J925" s="85">
        <v>3239.4</v>
      </c>
      <c r="K925" s="40">
        <v>134</v>
      </c>
      <c r="L925" s="85">
        <v>20728290.329999998</v>
      </c>
      <c r="M925" s="85">
        <v>0</v>
      </c>
      <c r="N925" s="85">
        <v>0</v>
      </c>
      <c r="O925" s="85">
        <v>0</v>
      </c>
      <c r="P925" s="58">
        <f t="shared" si="125"/>
        <v>20728290.329999998</v>
      </c>
      <c r="Q925" s="58">
        <f t="shared" si="126"/>
        <v>6398.8054361918867</v>
      </c>
      <c r="R925" s="85">
        <v>19673.62</v>
      </c>
      <c r="S925" s="86">
        <v>44561</v>
      </c>
    </row>
    <row r="926" spans="1:19" s="12" customFormat="1" ht="12.75" hidden="1" x14ac:dyDescent="0.25">
      <c r="A926" s="50">
        <v>677</v>
      </c>
      <c r="B926" s="40" t="s">
        <v>918</v>
      </c>
      <c r="C926" s="84">
        <v>1995</v>
      </c>
      <c r="D926" s="40"/>
      <c r="E926" s="40" t="s">
        <v>277</v>
      </c>
      <c r="F926" s="40" t="s">
        <v>288</v>
      </c>
      <c r="G926" s="84">
        <v>3</v>
      </c>
      <c r="H926" s="84">
        <v>3</v>
      </c>
      <c r="I926" s="85">
        <v>1376.5</v>
      </c>
      <c r="J926" s="85">
        <v>1217.2</v>
      </c>
      <c r="K926" s="40">
        <v>50</v>
      </c>
      <c r="L926" s="85">
        <v>8288349.5300000003</v>
      </c>
      <c r="M926" s="85">
        <v>0</v>
      </c>
      <c r="N926" s="85">
        <v>0</v>
      </c>
      <c r="O926" s="85">
        <v>0</v>
      </c>
      <c r="P926" s="58">
        <f t="shared" si="125"/>
        <v>8288349.5300000003</v>
      </c>
      <c r="Q926" s="58">
        <f t="shared" si="126"/>
        <v>6809.3571557673349</v>
      </c>
      <c r="R926" s="85">
        <v>19673.62</v>
      </c>
      <c r="S926" s="86">
        <v>44561</v>
      </c>
    </row>
    <row r="927" spans="1:19" s="12" customFormat="1" ht="12.75" hidden="1" x14ac:dyDescent="0.25">
      <c r="A927" s="50">
        <v>678</v>
      </c>
      <c r="B927" s="40" t="s">
        <v>919</v>
      </c>
      <c r="C927" s="84">
        <v>1990</v>
      </c>
      <c r="D927" s="40"/>
      <c r="E927" s="40" t="s">
        <v>277</v>
      </c>
      <c r="F927" s="40" t="s">
        <v>288</v>
      </c>
      <c r="G927" s="84">
        <v>4</v>
      </c>
      <c r="H927" s="84">
        <v>5</v>
      </c>
      <c r="I927" s="85">
        <v>3527.9</v>
      </c>
      <c r="J927" s="85">
        <v>3384.3</v>
      </c>
      <c r="K927" s="40">
        <v>117</v>
      </c>
      <c r="L927" s="85">
        <v>32514775.75</v>
      </c>
      <c r="M927" s="85">
        <v>0</v>
      </c>
      <c r="N927" s="85">
        <v>0</v>
      </c>
      <c r="O927" s="85">
        <v>0</v>
      </c>
      <c r="P927" s="58">
        <f t="shared" si="125"/>
        <v>32514775.75</v>
      </c>
      <c r="Q927" s="58">
        <f t="shared" si="126"/>
        <v>9607.533537215968</v>
      </c>
      <c r="R927" s="85">
        <v>19673.62</v>
      </c>
      <c r="S927" s="86">
        <v>44561</v>
      </c>
    </row>
    <row r="928" spans="1:19" s="12" customFormat="1" ht="12.75" hidden="1" x14ac:dyDescent="0.25">
      <c r="A928" s="50">
        <v>679</v>
      </c>
      <c r="B928" s="40" t="s">
        <v>920</v>
      </c>
      <c r="C928" s="84">
        <v>1999</v>
      </c>
      <c r="D928" s="40"/>
      <c r="E928" s="40" t="s">
        <v>277</v>
      </c>
      <c r="F928" s="40" t="s">
        <v>978</v>
      </c>
      <c r="G928" s="84">
        <v>5</v>
      </c>
      <c r="H928" s="84">
        <v>3</v>
      </c>
      <c r="I928" s="85">
        <v>4480</v>
      </c>
      <c r="J928" s="85">
        <v>4480</v>
      </c>
      <c r="K928" s="40">
        <v>185</v>
      </c>
      <c r="L928" s="85">
        <v>18003814.140000001</v>
      </c>
      <c r="M928" s="85">
        <v>0</v>
      </c>
      <c r="N928" s="85">
        <v>0</v>
      </c>
      <c r="O928" s="85">
        <v>0</v>
      </c>
      <c r="P928" s="58">
        <f t="shared" si="125"/>
        <v>18003814.140000001</v>
      </c>
      <c r="Q928" s="58">
        <f t="shared" si="126"/>
        <v>4018.7085133928572</v>
      </c>
      <c r="R928" s="92">
        <v>16342.37</v>
      </c>
      <c r="S928" s="86">
        <v>44561</v>
      </c>
    </row>
    <row r="929" spans="1:19" s="12" customFormat="1" ht="12.75" hidden="1" x14ac:dyDescent="0.25">
      <c r="A929" s="50">
        <v>680</v>
      </c>
      <c r="B929" s="40" t="s">
        <v>921</v>
      </c>
      <c r="C929" s="84">
        <v>1995</v>
      </c>
      <c r="D929" s="40"/>
      <c r="E929" s="40" t="s">
        <v>277</v>
      </c>
      <c r="F929" s="40" t="s">
        <v>288</v>
      </c>
      <c r="G929" s="84">
        <v>4</v>
      </c>
      <c r="H929" s="84">
        <v>5</v>
      </c>
      <c r="I929" s="85">
        <v>4741.8999999999996</v>
      </c>
      <c r="J929" s="85">
        <v>3449.8</v>
      </c>
      <c r="K929" s="40">
        <v>161</v>
      </c>
      <c r="L929" s="85">
        <v>13374696.619999999</v>
      </c>
      <c r="M929" s="85">
        <v>0</v>
      </c>
      <c r="N929" s="85">
        <v>0</v>
      </c>
      <c r="O929" s="85">
        <v>0</v>
      </c>
      <c r="P929" s="58">
        <f t="shared" si="125"/>
        <v>13374696.619999999</v>
      </c>
      <c r="Q929" s="58">
        <f t="shared" si="126"/>
        <v>3876.9484086033967</v>
      </c>
      <c r="R929" s="85">
        <v>19673.62</v>
      </c>
      <c r="S929" s="86">
        <v>44561</v>
      </c>
    </row>
    <row r="930" spans="1:19" s="12" customFormat="1" ht="12.75" hidden="1" x14ac:dyDescent="0.25">
      <c r="A930" s="50">
        <v>681</v>
      </c>
      <c r="B930" s="40" t="s">
        <v>922</v>
      </c>
      <c r="C930" s="84">
        <v>1999</v>
      </c>
      <c r="D930" s="40"/>
      <c r="E930" s="40" t="s">
        <v>277</v>
      </c>
      <c r="F930" s="40" t="s">
        <v>978</v>
      </c>
      <c r="G930" s="84">
        <v>5</v>
      </c>
      <c r="H930" s="84">
        <v>4</v>
      </c>
      <c r="I930" s="85">
        <v>5938</v>
      </c>
      <c r="J930" s="85">
        <v>4483</v>
      </c>
      <c r="K930" s="40">
        <v>188</v>
      </c>
      <c r="L930" s="85">
        <v>20748750.510000002</v>
      </c>
      <c r="M930" s="85">
        <v>0</v>
      </c>
      <c r="N930" s="85">
        <v>0</v>
      </c>
      <c r="O930" s="85">
        <v>0</v>
      </c>
      <c r="P930" s="58">
        <f t="shared" ref="P930:P937" si="127">ROUND(L930-N930-O930,2)</f>
        <v>20748750.510000002</v>
      </c>
      <c r="Q930" s="58">
        <f t="shared" ref="Q930:Q940" si="128">L930/J930</f>
        <v>4628.3182043274601</v>
      </c>
      <c r="R930" s="92">
        <v>16342.37</v>
      </c>
      <c r="S930" s="86">
        <v>44561</v>
      </c>
    </row>
    <row r="931" spans="1:19" s="12" customFormat="1" ht="12.75" hidden="1" x14ac:dyDescent="0.25">
      <c r="A931" s="50">
        <v>682</v>
      </c>
      <c r="B931" s="40" t="s">
        <v>923</v>
      </c>
      <c r="C931" s="84">
        <v>1998</v>
      </c>
      <c r="D931" s="40"/>
      <c r="E931" s="40" t="s">
        <v>277</v>
      </c>
      <c r="F931" s="40" t="s">
        <v>978</v>
      </c>
      <c r="G931" s="84">
        <v>5</v>
      </c>
      <c r="H931" s="84">
        <v>2</v>
      </c>
      <c r="I931" s="85">
        <v>2966.1</v>
      </c>
      <c r="J931" s="85">
        <v>2197.1999999999998</v>
      </c>
      <c r="K931" s="40">
        <v>83</v>
      </c>
      <c r="L931" s="85">
        <v>10573822.449999999</v>
      </c>
      <c r="M931" s="85">
        <v>0</v>
      </c>
      <c r="N931" s="85">
        <v>0</v>
      </c>
      <c r="O931" s="85">
        <v>0</v>
      </c>
      <c r="P931" s="58">
        <f t="shared" si="127"/>
        <v>10573822.449999999</v>
      </c>
      <c r="Q931" s="58">
        <f t="shared" si="128"/>
        <v>4812.4078144911709</v>
      </c>
      <c r="R931" s="92">
        <v>16342.37</v>
      </c>
      <c r="S931" s="86">
        <v>44561</v>
      </c>
    </row>
    <row r="932" spans="1:19" s="12" customFormat="1" ht="12.75" hidden="1" x14ac:dyDescent="0.25">
      <c r="A932" s="50">
        <v>683</v>
      </c>
      <c r="B932" s="40" t="s">
        <v>924</v>
      </c>
      <c r="C932" s="84">
        <v>1999</v>
      </c>
      <c r="D932" s="40"/>
      <c r="E932" s="40" t="s">
        <v>277</v>
      </c>
      <c r="F932" s="40" t="s">
        <v>978</v>
      </c>
      <c r="G932" s="84">
        <v>5</v>
      </c>
      <c r="H932" s="84">
        <v>2</v>
      </c>
      <c r="I932" s="85">
        <v>2870.1</v>
      </c>
      <c r="J932" s="85">
        <v>2148.3000000000002</v>
      </c>
      <c r="K932" s="40">
        <v>81</v>
      </c>
      <c r="L932" s="85">
        <v>10567182.9</v>
      </c>
      <c r="M932" s="85">
        <v>0</v>
      </c>
      <c r="N932" s="85">
        <v>0</v>
      </c>
      <c r="O932" s="85">
        <v>0</v>
      </c>
      <c r="P932" s="58">
        <f t="shared" si="127"/>
        <v>10567182.9</v>
      </c>
      <c r="Q932" s="58">
        <f t="shared" si="128"/>
        <v>4918.8581203742488</v>
      </c>
      <c r="R932" s="92">
        <v>16342.37</v>
      </c>
      <c r="S932" s="86">
        <v>44561</v>
      </c>
    </row>
    <row r="933" spans="1:19" s="12" customFormat="1" ht="12.75" hidden="1" x14ac:dyDescent="0.25">
      <c r="A933" s="50">
        <v>684</v>
      </c>
      <c r="B933" s="40" t="s">
        <v>926</v>
      </c>
      <c r="C933" s="84">
        <v>1995</v>
      </c>
      <c r="D933" s="40"/>
      <c r="E933" s="40" t="s">
        <v>277</v>
      </c>
      <c r="F933" s="40" t="s">
        <v>288</v>
      </c>
      <c r="G933" s="84">
        <v>5</v>
      </c>
      <c r="H933" s="84">
        <v>5</v>
      </c>
      <c r="I933" s="85">
        <v>7955.4</v>
      </c>
      <c r="J933" s="85">
        <v>6770.8</v>
      </c>
      <c r="K933" s="40">
        <v>236</v>
      </c>
      <c r="L933" s="85">
        <v>65050688.07</v>
      </c>
      <c r="M933" s="85">
        <v>0</v>
      </c>
      <c r="N933" s="85">
        <v>0</v>
      </c>
      <c r="O933" s="85">
        <v>0</v>
      </c>
      <c r="P933" s="58">
        <f t="shared" si="127"/>
        <v>65050688.07</v>
      </c>
      <c r="Q933" s="58">
        <f t="shared" si="128"/>
        <v>9607.5335366574109</v>
      </c>
      <c r="R933" s="85">
        <v>19673.62</v>
      </c>
      <c r="S933" s="86">
        <v>44561</v>
      </c>
    </row>
    <row r="934" spans="1:19" s="12" customFormat="1" ht="12.75" hidden="1" x14ac:dyDescent="0.25">
      <c r="A934" s="50">
        <v>685</v>
      </c>
      <c r="B934" s="40" t="s">
        <v>944</v>
      </c>
      <c r="C934" s="84">
        <v>1985</v>
      </c>
      <c r="D934" s="40"/>
      <c r="E934" s="40" t="s">
        <v>277</v>
      </c>
      <c r="F934" s="40" t="s">
        <v>303</v>
      </c>
      <c r="G934" s="84">
        <v>2</v>
      </c>
      <c r="H934" s="84">
        <v>3</v>
      </c>
      <c r="I934" s="85">
        <v>1101.2</v>
      </c>
      <c r="J934" s="85">
        <v>909</v>
      </c>
      <c r="K934" s="40">
        <v>54</v>
      </c>
      <c r="L934" s="85">
        <v>172250.5</v>
      </c>
      <c r="M934" s="85">
        <v>0</v>
      </c>
      <c r="N934" s="85">
        <v>0</v>
      </c>
      <c r="O934" s="85">
        <v>0</v>
      </c>
      <c r="P934" s="58">
        <f t="shared" si="127"/>
        <v>172250.5</v>
      </c>
      <c r="Q934" s="58">
        <f t="shared" si="128"/>
        <v>189.49449944994498</v>
      </c>
      <c r="R934" s="85">
        <v>15887.48</v>
      </c>
      <c r="S934" s="86">
        <v>44561</v>
      </c>
    </row>
    <row r="935" spans="1:19" s="12" customFormat="1" ht="12.75" hidden="1" x14ac:dyDescent="0.25">
      <c r="A935" s="50">
        <v>686</v>
      </c>
      <c r="B935" s="90" t="s">
        <v>1087</v>
      </c>
      <c r="C935" s="93">
        <v>1982</v>
      </c>
      <c r="D935" s="90"/>
      <c r="E935" s="90" t="s">
        <v>277</v>
      </c>
      <c r="F935" s="90" t="s">
        <v>303</v>
      </c>
      <c r="G935" s="93">
        <v>2</v>
      </c>
      <c r="H935" s="93">
        <v>2</v>
      </c>
      <c r="I935" s="92">
        <v>1133.8</v>
      </c>
      <c r="J935" s="92">
        <v>989.6</v>
      </c>
      <c r="K935" s="90">
        <v>43</v>
      </c>
      <c r="L935" s="92">
        <v>510826.7</v>
      </c>
      <c r="M935" s="85">
        <v>0</v>
      </c>
      <c r="N935" s="85">
        <v>0</v>
      </c>
      <c r="O935" s="85">
        <v>0</v>
      </c>
      <c r="P935" s="58">
        <f t="shared" si="127"/>
        <v>510826.7</v>
      </c>
      <c r="Q935" s="58">
        <f t="shared" si="128"/>
        <v>516.19512934519003</v>
      </c>
      <c r="R935" s="85">
        <v>15887.48</v>
      </c>
      <c r="S935" s="96">
        <v>44561</v>
      </c>
    </row>
    <row r="936" spans="1:19" s="12" customFormat="1" ht="12.75" hidden="1" x14ac:dyDescent="0.25">
      <c r="A936" s="50">
        <v>687</v>
      </c>
      <c r="B936" s="40" t="s">
        <v>928</v>
      </c>
      <c r="C936" s="84">
        <v>1991</v>
      </c>
      <c r="D936" s="40"/>
      <c r="E936" s="40" t="s">
        <v>277</v>
      </c>
      <c r="F936" s="40" t="s">
        <v>288</v>
      </c>
      <c r="G936" s="84">
        <v>2</v>
      </c>
      <c r="H936" s="84">
        <v>2</v>
      </c>
      <c r="I936" s="85">
        <v>585.6</v>
      </c>
      <c r="J936" s="85">
        <v>514.79999999999995</v>
      </c>
      <c r="K936" s="40">
        <v>19</v>
      </c>
      <c r="L936" s="85">
        <v>983356.15</v>
      </c>
      <c r="M936" s="85">
        <v>0</v>
      </c>
      <c r="N936" s="85">
        <v>0</v>
      </c>
      <c r="O936" s="85">
        <v>0</v>
      </c>
      <c r="P936" s="58">
        <f t="shared" si="127"/>
        <v>983356.15</v>
      </c>
      <c r="Q936" s="58">
        <f t="shared" si="128"/>
        <v>1910.1712315462319</v>
      </c>
      <c r="R936" s="85">
        <v>19673.62</v>
      </c>
      <c r="S936" s="86">
        <v>44561</v>
      </c>
    </row>
    <row r="937" spans="1:19" s="12" customFormat="1" ht="12.75" hidden="1" x14ac:dyDescent="0.25">
      <c r="A937" s="50">
        <v>688</v>
      </c>
      <c r="B937" s="40" t="s">
        <v>929</v>
      </c>
      <c r="C937" s="84">
        <v>1998</v>
      </c>
      <c r="D937" s="40"/>
      <c r="E937" s="40" t="s">
        <v>277</v>
      </c>
      <c r="F937" s="40" t="s">
        <v>978</v>
      </c>
      <c r="G937" s="84">
        <v>6</v>
      </c>
      <c r="H937" s="84">
        <v>3</v>
      </c>
      <c r="I937" s="85">
        <v>4700.8999999999996</v>
      </c>
      <c r="J937" s="85">
        <v>4086.9</v>
      </c>
      <c r="K937" s="40">
        <v>126</v>
      </c>
      <c r="L937" s="85">
        <v>20102881.25</v>
      </c>
      <c r="M937" s="85">
        <v>0</v>
      </c>
      <c r="N937" s="85">
        <v>0</v>
      </c>
      <c r="O937" s="85">
        <v>0</v>
      </c>
      <c r="P937" s="58">
        <f t="shared" si="127"/>
        <v>20102881.25</v>
      </c>
      <c r="Q937" s="58">
        <f t="shared" si="128"/>
        <v>4918.858119846338</v>
      </c>
      <c r="R937" s="85">
        <v>14905.85</v>
      </c>
      <c r="S937" s="86">
        <v>44561</v>
      </c>
    </row>
    <row r="938" spans="1:19" s="12" customFormat="1" ht="12.75" hidden="1" x14ac:dyDescent="0.25">
      <c r="A938" s="50">
        <v>689</v>
      </c>
      <c r="B938" s="90" t="s">
        <v>1251</v>
      </c>
      <c r="C938" s="103">
        <v>2002</v>
      </c>
      <c r="D938" s="94"/>
      <c r="E938" s="53" t="s">
        <v>277</v>
      </c>
      <c r="F938" s="90" t="s">
        <v>978</v>
      </c>
      <c r="G938" s="101">
        <v>4</v>
      </c>
      <c r="H938" s="101">
        <v>5</v>
      </c>
      <c r="I938" s="104">
        <v>5913.39</v>
      </c>
      <c r="J938" s="104">
        <v>5003.59</v>
      </c>
      <c r="K938" s="94">
        <v>255</v>
      </c>
      <c r="L938" s="95">
        <v>4071696.38</v>
      </c>
      <c r="M938" s="85">
        <v>0</v>
      </c>
      <c r="N938" s="85">
        <v>0</v>
      </c>
      <c r="O938" s="92">
        <v>0</v>
      </c>
      <c r="P938" s="58">
        <f>ROUND(L938-N938-O938,2)</f>
        <v>4071696.38</v>
      </c>
      <c r="Q938" s="95">
        <f>L938/J938</f>
        <v>813.7549999100645</v>
      </c>
      <c r="R938" s="92">
        <v>14502.54</v>
      </c>
      <c r="S938" s="86">
        <v>44562</v>
      </c>
    </row>
    <row r="939" spans="1:19" s="12" customFormat="1" ht="12.75" hidden="1" x14ac:dyDescent="0.25">
      <c r="A939" s="50">
        <v>690</v>
      </c>
      <c r="B939" s="90" t="s">
        <v>1253</v>
      </c>
      <c r="C939" s="103">
        <v>2001</v>
      </c>
      <c r="D939" s="94"/>
      <c r="E939" s="53" t="s">
        <v>277</v>
      </c>
      <c r="F939" s="90" t="s">
        <v>978</v>
      </c>
      <c r="G939" s="101">
        <v>5</v>
      </c>
      <c r="H939" s="101">
        <v>3</v>
      </c>
      <c r="I939" s="104">
        <v>3928.56</v>
      </c>
      <c r="J939" s="104">
        <v>3328.76</v>
      </c>
      <c r="K939" s="94">
        <v>155</v>
      </c>
      <c r="L939" s="95">
        <v>2708795.1</v>
      </c>
      <c r="M939" s="85">
        <v>0</v>
      </c>
      <c r="N939" s="85">
        <v>0</v>
      </c>
      <c r="O939" s="92">
        <v>0</v>
      </c>
      <c r="P939" s="58">
        <f>ROUND(L939-N939-O939,2)</f>
        <v>2708795.1</v>
      </c>
      <c r="Q939" s="95">
        <f>L939/J939</f>
        <v>813.75500186255545</v>
      </c>
      <c r="R939" s="92">
        <v>14502.54</v>
      </c>
      <c r="S939" s="86">
        <v>44563</v>
      </c>
    </row>
    <row r="940" spans="1:19" s="3" customFormat="1" ht="12.75" hidden="1" x14ac:dyDescent="0.25">
      <c r="A940" s="50"/>
      <c r="B940" s="181" t="s">
        <v>994</v>
      </c>
      <c r="C940" s="182"/>
      <c r="D940" s="123"/>
      <c r="E940" s="123"/>
      <c r="F940" s="125"/>
      <c r="G940" s="125"/>
      <c r="H940" s="125"/>
      <c r="I940" s="132">
        <f>ROUND(SUM(I875:I937),2)</f>
        <v>177212.85</v>
      </c>
      <c r="J940" s="132">
        <f>ROUND(SUM(J875:J937),2)</f>
        <v>151081.67000000001</v>
      </c>
      <c r="K940" s="42">
        <f>ROUND(SUM(K875:K937),2)</f>
        <v>6046</v>
      </c>
      <c r="L940" s="132">
        <f>ROUND(SUM(L875:L939),2)</f>
        <v>715957941.97000003</v>
      </c>
      <c r="M940" s="132">
        <f>ROUND(SUM(M875:M937),2)</f>
        <v>0</v>
      </c>
      <c r="N940" s="132">
        <f>ROUND(SUM(N875:N937),2)</f>
        <v>1138983.77</v>
      </c>
      <c r="O940" s="132">
        <f>ROUND(SUM(O875:O937),2)</f>
        <v>0</v>
      </c>
      <c r="P940" s="132">
        <f>ROUND(SUM(P875:P937),2)</f>
        <v>708038466.72000003</v>
      </c>
      <c r="Q940" s="132">
        <f t="shared" si="128"/>
        <v>4738.8802491394226</v>
      </c>
      <c r="R940" s="132"/>
      <c r="S940" s="35"/>
    </row>
    <row r="941" spans="1:19" s="2" customFormat="1" ht="12.75" hidden="1" x14ac:dyDescent="0.25">
      <c r="A941" s="51"/>
      <c r="B941" s="181" t="s">
        <v>167</v>
      </c>
      <c r="C941" s="183"/>
      <c r="D941" s="124"/>
      <c r="E941" s="77"/>
      <c r="F941" s="25"/>
      <c r="G941" s="25"/>
      <c r="H941" s="25"/>
      <c r="I941" s="125"/>
      <c r="J941" s="125"/>
      <c r="K941" s="42"/>
      <c r="L941" s="132"/>
      <c r="M941" s="132"/>
      <c r="N941" s="132"/>
      <c r="O941" s="132"/>
      <c r="P941" s="132"/>
      <c r="Q941" s="132"/>
      <c r="R941" s="26"/>
      <c r="S941" s="37"/>
    </row>
    <row r="942" spans="1:19" hidden="1" x14ac:dyDescent="0.25">
      <c r="A942" s="25">
        <v>691</v>
      </c>
      <c r="B942" s="40" t="s">
        <v>1103</v>
      </c>
      <c r="C942" s="93">
        <v>1976</v>
      </c>
      <c r="D942" s="94"/>
      <c r="E942" s="53" t="s">
        <v>277</v>
      </c>
      <c r="F942" s="90" t="s">
        <v>1104</v>
      </c>
      <c r="G942" s="93">
        <v>5</v>
      </c>
      <c r="H942" s="93">
        <v>4</v>
      </c>
      <c r="I942" s="92">
        <v>3461.9</v>
      </c>
      <c r="J942" s="92">
        <v>3285.3</v>
      </c>
      <c r="K942" s="90">
        <v>116</v>
      </c>
      <c r="L942" s="85">
        <v>1062925.97</v>
      </c>
      <c r="M942" s="85">
        <v>0</v>
      </c>
      <c r="N942" s="85">
        <v>0</v>
      </c>
      <c r="O942" s="85">
        <v>0</v>
      </c>
      <c r="P942" s="58">
        <f t="shared" ref="P942:P967" si="129">ROUND(L942-N942-O942,2)</f>
        <v>1062925.97</v>
      </c>
      <c r="Q942" s="58">
        <f t="shared" ref="Q942" si="130">L942/J942</f>
        <v>323.5400024350896</v>
      </c>
      <c r="R942" s="85">
        <v>19673.62</v>
      </c>
      <c r="S942" s="86">
        <v>44561</v>
      </c>
    </row>
    <row r="943" spans="1:19" s="2" customFormat="1" ht="12.75" hidden="1" x14ac:dyDescent="0.25">
      <c r="A943" s="25">
        <v>692</v>
      </c>
      <c r="B943" s="40" t="s">
        <v>955</v>
      </c>
      <c r="C943" s="84">
        <v>1994</v>
      </c>
      <c r="D943" s="40"/>
      <c r="E943" s="40" t="s">
        <v>277</v>
      </c>
      <c r="F943" s="40" t="s">
        <v>288</v>
      </c>
      <c r="G943" s="84">
        <v>5</v>
      </c>
      <c r="H943" s="84">
        <v>5</v>
      </c>
      <c r="I943" s="85">
        <v>5284.6</v>
      </c>
      <c r="J943" s="85">
        <v>4898.8</v>
      </c>
      <c r="K943" s="40">
        <v>199</v>
      </c>
      <c r="L943" s="85">
        <v>20847742.469999999</v>
      </c>
      <c r="M943" s="85">
        <v>0</v>
      </c>
      <c r="N943" s="85">
        <v>0</v>
      </c>
      <c r="O943" s="85">
        <f>ROUND(L943*0.04,2)</f>
        <v>833909.7</v>
      </c>
      <c r="P943" s="58">
        <f t="shared" si="129"/>
        <v>20013832.77</v>
      </c>
      <c r="Q943" s="58">
        <f t="shared" ref="Q943:Q968" si="131">L943/J943</f>
        <v>4255.6835286192536</v>
      </c>
      <c r="R943" s="85">
        <v>19673.62</v>
      </c>
      <c r="S943" s="86">
        <v>44561</v>
      </c>
    </row>
    <row r="944" spans="1:19" s="2" customFormat="1" ht="12.75" hidden="1" x14ac:dyDescent="0.25">
      <c r="A944" s="25">
        <v>693</v>
      </c>
      <c r="B944" s="40" t="s">
        <v>956</v>
      </c>
      <c r="C944" s="84">
        <v>1994</v>
      </c>
      <c r="D944" s="40"/>
      <c r="E944" s="40" t="s">
        <v>277</v>
      </c>
      <c r="F944" s="40" t="s">
        <v>288</v>
      </c>
      <c r="G944" s="84">
        <v>5</v>
      </c>
      <c r="H944" s="84">
        <v>2</v>
      </c>
      <c r="I944" s="85">
        <v>2100.4</v>
      </c>
      <c r="J944" s="85">
        <v>1936.9</v>
      </c>
      <c r="K944" s="40">
        <v>70</v>
      </c>
      <c r="L944" s="85">
        <v>12153615.01</v>
      </c>
      <c r="M944" s="85">
        <v>0</v>
      </c>
      <c r="N944" s="85">
        <v>0</v>
      </c>
      <c r="O944" s="85">
        <f>ROUND(L944*0.04,2)</f>
        <v>486144.6</v>
      </c>
      <c r="P944" s="58">
        <f t="shared" si="129"/>
        <v>11667470.41</v>
      </c>
      <c r="Q944" s="58">
        <f t="shared" si="131"/>
        <v>6274.7767102070311</v>
      </c>
      <c r="R944" s="85">
        <v>19673.62</v>
      </c>
      <c r="S944" s="86">
        <v>44561</v>
      </c>
    </row>
    <row r="945" spans="1:19" s="2" customFormat="1" ht="12.75" hidden="1" x14ac:dyDescent="0.25">
      <c r="A945" s="25">
        <v>694</v>
      </c>
      <c r="B945" s="40" t="s">
        <v>957</v>
      </c>
      <c r="C945" s="84">
        <v>1996</v>
      </c>
      <c r="D945" s="40"/>
      <c r="E945" s="40" t="s">
        <v>277</v>
      </c>
      <c r="F945" s="40" t="s">
        <v>288</v>
      </c>
      <c r="G945" s="84">
        <v>5</v>
      </c>
      <c r="H945" s="84">
        <v>5</v>
      </c>
      <c r="I945" s="85">
        <v>5338.7</v>
      </c>
      <c r="J945" s="85">
        <v>4863.8999999999996</v>
      </c>
      <c r="K945" s="40">
        <v>192</v>
      </c>
      <c r="L945" s="85">
        <v>25427600.539999999</v>
      </c>
      <c r="M945" s="85">
        <v>0</v>
      </c>
      <c r="N945" s="85">
        <v>0</v>
      </c>
      <c r="O945" s="85">
        <v>0</v>
      </c>
      <c r="P945" s="58">
        <f t="shared" si="129"/>
        <v>25427600.539999999</v>
      </c>
      <c r="Q945" s="58">
        <f t="shared" si="131"/>
        <v>5227.8214066901046</v>
      </c>
      <c r="R945" s="85">
        <v>19673.62</v>
      </c>
      <c r="S945" s="86">
        <v>44561</v>
      </c>
    </row>
    <row r="946" spans="1:19" s="2" customFormat="1" ht="12.75" hidden="1" x14ac:dyDescent="0.25">
      <c r="A946" s="25">
        <v>695</v>
      </c>
      <c r="B946" s="40" t="s">
        <v>958</v>
      </c>
      <c r="C946" s="84">
        <v>1997</v>
      </c>
      <c r="D946" s="40"/>
      <c r="E946" s="40" t="s">
        <v>277</v>
      </c>
      <c r="F946" s="40" t="s">
        <v>288</v>
      </c>
      <c r="G946" s="84">
        <v>5</v>
      </c>
      <c r="H946" s="84">
        <v>2</v>
      </c>
      <c r="I946" s="85">
        <v>2083.5</v>
      </c>
      <c r="J946" s="85">
        <v>1918.1</v>
      </c>
      <c r="K946" s="40">
        <v>76</v>
      </c>
      <c r="L946" s="85">
        <v>12273548.710000001</v>
      </c>
      <c r="M946" s="85">
        <v>0</v>
      </c>
      <c r="N946" s="85">
        <v>0</v>
      </c>
      <c r="O946" s="85">
        <v>0</v>
      </c>
      <c r="P946" s="58">
        <f t="shared" si="129"/>
        <v>12273548.710000001</v>
      </c>
      <c r="Q946" s="58">
        <f t="shared" si="131"/>
        <v>6398.8054376726977</v>
      </c>
      <c r="R946" s="85">
        <v>19673.62</v>
      </c>
      <c r="S946" s="86">
        <v>44561</v>
      </c>
    </row>
    <row r="947" spans="1:19" s="2" customFormat="1" ht="12.75" hidden="1" x14ac:dyDescent="0.25">
      <c r="A947" s="25">
        <v>696</v>
      </c>
      <c r="B947" s="90" t="s">
        <v>959</v>
      </c>
      <c r="C947" s="93">
        <v>1978</v>
      </c>
      <c r="D947" s="90"/>
      <c r="E947" s="90" t="s">
        <v>277</v>
      </c>
      <c r="F947" s="90" t="s">
        <v>288</v>
      </c>
      <c r="G947" s="93">
        <v>3</v>
      </c>
      <c r="H947" s="93">
        <v>3</v>
      </c>
      <c r="I947" s="92">
        <v>1470.5</v>
      </c>
      <c r="J947" s="92">
        <v>1350.3</v>
      </c>
      <c r="K947" s="90">
        <v>45</v>
      </c>
      <c r="L947" s="92">
        <v>459630</v>
      </c>
      <c r="M947" s="92">
        <v>0</v>
      </c>
      <c r="N947" s="85">
        <v>0</v>
      </c>
      <c r="O947" s="85">
        <v>0</v>
      </c>
      <c r="P947" s="58">
        <f t="shared" si="129"/>
        <v>459630</v>
      </c>
      <c r="Q947" s="95">
        <v>390.19403095608385</v>
      </c>
      <c r="R947" s="85">
        <v>19673.62</v>
      </c>
      <c r="S947" s="86">
        <v>44561</v>
      </c>
    </row>
    <row r="948" spans="1:19" s="2" customFormat="1" ht="12.75" hidden="1" x14ac:dyDescent="0.25">
      <c r="A948" s="25">
        <v>697</v>
      </c>
      <c r="B948" s="40" t="s">
        <v>968</v>
      </c>
      <c r="C948" s="84">
        <v>1995</v>
      </c>
      <c r="D948" s="40"/>
      <c r="E948" s="40" t="s">
        <v>277</v>
      </c>
      <c r="F948" s="40" t="s">
        <v>288</v>
      </c>
      <c r="G948" s="84">
        <v>4</v>
      </c>
      <c r="H948" s="84">
        <v>6</v>
      </c>
      <c r="I948" s="85">
        <v>3786.3</v>
      </c>
      <c r="J948" s="85">
        <v>3636.7</v>
      </c>
      <c r="K948" s="40">
        <v>164</v>
      </c>
      <c r="L948" s="85">
        <v>1020188.9</v>
      </c>
      <c r="M948" s="85">
        <v>0</v>
      </c>
      <c r="N948" s="85">
        <v>0</v>
      </c>
      <c r="O948" s="85">
        <v>0</v>
      </c>
      <c r="P948" s="58">
        <f t="shared" si="129"/>
        <v>1020188.9</v>
      </c>
      <c r="Q948" s="58">
        <f t="shared" si="131"/>
        <v>280.52599884510687</v>
      </c>
      <c r="R948" s="85">
        <v>19673.62</v>
      </c>
      <c r="S948" s="86">
        <v>44561</v>
      </c>
    </row>
    <row r="949" spans="1:19" s="2" customFormat="1" ht="12.75" hidden="1" x14ac:dyDescent="0.25">
      <c r="A949" s="25">
        <v>698</v>
      </c>
      <c r="B949" s="40" t="s">
        <v>969</v>
      </c>
      <c r="C949" s="84">
        <v>1996</v>
      </c>
      <c r="D949" s="40"/>
      <c r="E949" s="40" t="s">
        <v>277</v>
      </c>
      <c r="F949" s="40" t="s">
        <v>288</v>
      </c>
      <c r="G949" s="84">
        <v>5</v>
      </c>
      <c r="H949" s="84">
        <v>2</v>
      </c>
      <c r="I949" s="85">
        <v>2109.4</v>
      </c>
      <c r="J949" s="85">
        <v>1944.8</v>
      </c>
      <c r="K949" s="40">
        <v>61</v>
      </c>
      <c r="L949" s="85">
        <v>609183.31999999995</v>
      </c>
      <c r="M949" s="85">
        <v>0</v>
      </c>
      <c r="N949" s="85">
        <v>0</v>
      </c>
      <c r="O949" s="85">
        <v>0</v>
      </c>
      <c r="P949" s="58">
        <f t="shared" si="129"/>
        <v>609183.31999999995</v>
      </c>
      <c r="Q949" s="58">
        <f t="shared" si="131"/>
        <v>313.23700123406002</v>
      </c>
      <c r="R949" s="85">
        <v>19673.62</v>
      </c>
      <c r="S949" s="86">
        <v>44561</v>
      </c>
    </row>
    <row r="950" spans="1:19" s="2" customFormat="1" ht="12.75" hidden="1" x14ac:dyDescent="0.25">
      <c r="A950" s="25">
        <v>699</v>
      </c>
      <c r="B950" s="90" t="s">
        <v>960</v>
      </c>
      <c r="C950" s="93">
        <v>1996</v>
      </c>
      <c r="D950" s="90"/>
      <c r="E950" s="90" t="s">
        <v>277</v>
      </c>
      <c r="F950" s="90" t="s">
        <v>288</v>
      </c>
      <c r="G950" s="93">
        <v>5</v>
      </c>
      <c r="H950" s="93">
        <v>2</v>
      </c>
      <c r="I950" s="92">
        <v>2116.1</v>
      </c>
      <c r="J950" s="92">
        <v>1950.5</v>
      </c>
      <c r="K950" s="90">
        <v>82</v>
      </c>
      <c r="L950" s="92">
        <v>3700566.03</v>
      </c>
      <c r="M950" s="92">
        <v>0</v>
      </c>
      <c r="N950" s="92">
        <v>0</v>
      </c>
      <c r="O950" s="92">
        <v>0</v>
      </c>
      <c r="P950" s="58">
        <f t="shared" si="129"/>
        <v>3700566.03</v>
      </c>
      <c r="Q950" s="95">
        <v>6519.3492796718792</v>
      </c>
      <c r="R950" s="85">
        <v>19673.62</v>
      </c>
      <c r="S950" s="86">
        <v>44561</v>
      </c>
    </row>
    <row r="951" spans="1:19" s="2" customFormat="1" ht="12.75" hidden="1" x14ac:dyDescent="0.25">
      <c r="A951" s="25">
        <v>700</v>
      </c>
      <c r="B951" s="40" t="s">
        <v>970</v>
      </c>
      <c r="C951" s="84">
        <v>1998</v>
      </c>
      <c r="D951" s="40"/>
      <c r="E951" s="40" t="s">
        <v>277</v>
      </c>
      <c r="F951" s="40" t="s">
        <v>978</v>
      </c>
      <c r="G951" s="84">
        <v>2</v>
      </c>
      <c r="H951" s="84">
        <v>1</v>
      </c>
      <c r="I951" s="85">
        <v>1226.3</v>
      </c>
      <c r="J951" s="85">
        <v>1089.3</v>
      </c>
      <c r="K951" s="40">
        <v>41</v>
      </c>
      <c r="L951" s="85">
        <v>214293.09</v>
      </c>
      <c r="M951" s="85">
        <v>0</v>
      </c>
      <c r="N951" s="85">
        <v>0</v>
      </c>
      <c r="O951" s="85">
        <v>0</v>
      </c>
      <c r="P951" s="58">
        <f t="shared" si="129"/>
        <v>214293.09</v>
      </c>
      <c r="Q951" s="58">
        <f t="shared" si="131"/>
        <v>196.72550261635914</v>
      </c>
      <c r="R951" s="85">
        <v>16342.37</v>
      </c>
      <c r="S951" s="86">
        <v>44561</v>
      </c>
    </row>
    <row r="952" spans="1:19" s="2" customFormat="1" ht="12.75" hidden="1" x14ac:dyDescent="0.25">
      <c r="A952" s="25">
        <v>701</v>
      </c>
      <c r="B952" s="40" t="s">
        <v>971</v>
      </c>
      <c r="C952" s="84">
        <v>1995</v>
      </c>
      <c r="D952" s="40"/>
      <c r="E952" s="40" t="s">
        <v>277</v>
      </c>
      <c r="F952" s="40" t="s">
        <v>288</v>
      </c>
      <c r="G952" s="84">
        <v>5</v>
      </c>
      <c r="H952" s="84">
        <v>2</v>
      </c>
      <c r="I952" s="85">
        <v>2099.3000000000002</v>
      </c>
      <c r="J952" s="85">
        <v>1940.9</v>
      </c>
      <c r="K952" s="40">
        <v>79</v>
      </c>
      <c r="L952" s="85">
        <v>496704.45</v>
      </c>
      <c r="M952" s="85">
        <v>0</v>
      </c>
      <c r="N952" s="85">
        <v>0</v>
      </c>
      <c r="O952" s="85">
        <v>0</v>
      </c>
      <c r="P952" s="58">
        <f t="shared" si="129"/>
        <v>496704.45</v>
      </c>
      <c r="Q952" s="58">
        <f t="shared" si="131"/>
        <v>255.91449842856406</v>
      </c>
      <c r="R952" s="85">
        <v>19673.62</v>
      </c>
      <c r="S952" s="86">
        <v>44561</v>
      </c>
    </row>
    <row r="953" spans="1:19" s="2" customFormat="1" ht="12.75" hidden="1" x14ac:dyDescent="0.25">
      <c r="A953" s="25">
        <v>702</v>
      </c>
      <c r="B953" s="40" t="s">
        <v>972</v>
      </c>
      <c r="C953" s="84">
        <v>1997</v>
      </c>
      <c r="D953" s="40"/>
      <c r="E953" s="40" t="s">
        <v>277</v>
      </c>
      <c r="F953" s="40" t="s">
        <v>288</v>
      </c>
      <c r="G953" s="84">
        <v>5</v>
      </c>
      <c r="H953" s="84">
        <v>1</v>
      </c>
      <c r="I953" s="85">
        <v>1747.9</v>
      </c>
      <c r="J953" s="85">
        <v>1630.8</v>
      </c>
      <c r="K953" s="40">
        <v>37</v>
      </c>
      <c r="L953" s="85">
        <v>510826.9</v>
      </c>
      <c r="M953" s="85">
        <v>0</v>
      </c>
      <c r="N953" s="85">
        <v>0</v>
      </c>
      <c r="O953" s="85">
        <v>0</v>
      </c>
      <c r="P953" s="58">
        <f t="shared" si="129"/>
        <v>510826.9</v>
      </c>
      <c r="Q953" s="58">
        <f t="shared" si="131"/>
        <v>313.23700024527841</v>
      </c>
      <c r="R953" s="85">
        <v>19673.62</v>
      </c>
      <c r="S953" s="86">
        <v>44561</v>
      </c>
    </row>
    <row r="954" spans="1:19" s="2" customFormat="1" ht="12.75" hidden="1" x14ac:dyDescent="0.25">
      <c r="A954" s="25">
        <v>703</v>
      </c>
      <c r="B954" s="40" t="s">
        <v>42</v>
      </c>
      <c r="C954" s="84">
        <v>1993</v>
      </c>
      <c r="D954" s="40"/>
      <c r="E954" s="40" t="s">
        <v>277</v>
      </c>
      <c r="F954" s="40" t="s">
        <v>288</v>
      </c>
      <c r="G954" s="84">
        <v>5</v>
      </c>
      <c r="H954" s="84">
        <v>4</v>
      </c>
      <c r="I954" s="85">
        <v>4295.8999999999996</v>
      </c>
      <c r="J954" s="85">
        <v>3957.7</v>
      </c>
      <c r="K954" s="40">
        <v>123</v>
      </c>
      <c r="L954" s="85">
        <v>1012832.82</v>
      </c>
      <c r="M954" s="85">
        <v>0</v>
      </c>
      <c r="N954" s="85">
        <v>0</v>
      </c>
      <c r="O954" s="85">
        <v>0</v>
      </c>
      <c r="P954" s="58">
        <f t="shared" si="129"/>
        <v>1012832.82</v>
      </c>
      <c r="Q954" s="58">
        <f t="shared" si="131"/>
        <v>255.91450084645123</v>
      </c>
      <c r="R954" s="85">
        <v>19673.62</v>
      </c>
      <c r="S954" s="86">
        <v>44561</v>
      </c>
    </row>
    <row r="955" spans="1:19" s="2" customFormat="1" ht="12.75" hidden="1" x14ac:dyDescent="0.25">
      <c r="A955" s="25">
        <v>704</v>
      </c>
      <c r="B955" s="40" t="s">
        <v>962</v>
      </c>
      <c r="C955" s="84">
        <v>1997</v>
      </c>
      <c r="D955" s="40"/>
      <c r="E955" s="40" t="s">
        <v>277</v>
      </c>
      <c r="F955" s="40" t="s">
        <v>288</v>
      </c>
      <c r="G955" s="84">
        <v>2</v>
      </c>
      <c r="H955" s="84">
        <v>3</v>
      </c>
      <c r="I955" s="85">
        <v>767</v>
      </c>
      <c r="J955" s="85">
        <v>648.79999999999995</v>
      </c>
      <c r="K955" s="40">
        <v>32</v>
      </c>
      <c r="L955" s="85">
        <v>3718003.64</v>
      </c>
      <c r="M955" s="85">
        <v>0</v>
      </c>
      <c r="N955" s="85">
        <v>0</v>
      </c>
      <c r="O955" s="85">
        <v>0</v>
      </c>
      <c r="P955" s="58">
        <f t="shared" si="129"/>
        <v>3718003.64</v>
      </c>
      <c r="Q955" s="58">
        <f t="shared" si="131"/>
        <v>5730.5851418002476</v>
      </c>
      <c r="R955" s="85">
        <v>19673.62</v>
      </c>
      <c r="S955" s="86">
        <v>44561</v>
      </c>
    </row>
    <row r="956" spans="1:19" s="2" customFormat="1" ht="12.75" hidden="1" x14ac:dyDescent="0.25">
      <c r="A956" s="25">
        <v>705</v>
      </c>
      <c r="B956" s="40" t="s">
        <v>164</v>
      </c>
      <c r="C956" s="84">
        <v>1997</v>
      </c>
      <c r="D956" s="40"/>
      <c r="E956" s="40" t="s">
        <v>277</v>
      </c>
      <c r="F956" s="40" t="s">
        <v>288</v>
      </c>
      <c r="G956" s="84">
        <v>5</v>
      </c>
      <c r="H956" s="84">
        <v>3</v>
      </c>
      <c r="I956" s="85">
        <v>2359.6999999999998</v>
      </c>
      <c r="J956" s="85">
        <v>2180.9</v>
      </c>
      <c r="K956" s="40">
        <v>107</v>
      </c>
      <c r="L956" s="85">
        <v>13955154.779999999</v>
      </c>
      <c r="M956" s="85">
        <v>0</v>
      </c>
      <c r="N956" s="85">
        <v>0</v>
      </c>
      <c r="O956" s="85">
        <v>0</v>
      </c>
      <c r="P956" s="58">
        <f t="shared" si="129"/>
        <v>13955154.779999999</v>
      </c>
      <c r="Q956" s="58">
        <f t="shared" si="131"/>
        <v>6398.8054381218753</v>
      </c>
      <c r="R956" s="85">
        <v>19673.62</v>
      </c>
      <c r="S956" s="86">
        <v>44561</v>
      </c>
    </row>
    <row r="957" spans="1:19" s="2" customFormat="1" ht="12.75" hidden="1" x14ac:dyDescent="0.25">
      <c r="A957" s="25">
        <v>706</v>
      </c>
      <c r="B957" s="40" t="s">
        <v>973</v>
      </c>
      <c r="C957" s="84">
        <v>1993</v>
      </c>
      <c r="D957" s="40"/>
      <c r="E957" s="40" t="s">
        <v>277</v>
      </c>
      <c r="F957" s="40" t="s">
        <v>288</v>
      </c>
      <c r="G957" s="84">
        <v>5</v>
      </c>
      <c r="H957" s="84">
        <v>6</v>
      </c>
      <c r="I957" s="85">
        <v>5145.1000000000004</v>
      </c>
      <c r="J957" s="85">
        <v>4733.8</v>
      </c>
      <c r="K957" s="40">
        <v>211</v>
      </c>
      <c r="L957" s="85">
        <v>1482801.31</v>
      </c>
      <c r="M957" s="85">
        <v>0</v>
      </c>
      <c r="N957" s="85">
        <v>0</v>
      </c>
      <c r="O957" s="85">
        <v>0</v>
      </c>
      <c r="P957" s="58">
        <f t="shared" si="129"/>
        <v>1482801.31</v>
      </c>
      <c r="Q957" s="58">
        <f t="shared" si="131"/>
        <v>313.23699987325193</v>
      </c>
      <c r="R957" s="85">
        <v>19673.62</v>
      </c>
      <c r="S957" s="86">
        <v>44561</v>
      </c>
    </row>
    <row r="958" spans="1:19" s="2" customFormat="1" ht="12.75" hidden="1" x14ac:dyDescent="0.25">
      <c r="A958" s="25">
        <v>707</v>
      </c>
      <c r="B958" s="40" t="s">
        <v>974</v>
      </c>
      <c r="C958" s="84">
        <v>1995</v>
      </c>
      <c r="D958" s="40"/>
      <c r="E958" s="40" t="s">
        <v>277</v>
      </c>
      <c r="F958" s="40" t="s">
        <v>288</v>
      </c>
      <c r="G958" s="84">
        <v>5</v>
      </c>
      <c r="H958" s="84">
        <v>5</v>
      </c>
      <c r="I958" s="85">
        <v>5245.4</v>
      </c>
      <c r="J958" s="85">
        <v>4839</v>
      </c>
      <c r="K958" s="40">
        <v>217</v>
      </c>
      <c r="L958" s="85">
        <v>1486373.87</v>
      </c>
      <c r="M958" s="85">
        <v>0</v>
      </c>
      <c r="N958" s="85">
        <v>0</v>
      </c>
      <c r="O958" s="85">
        <v>0</v>
      </c>
      <c r="P958" s="58">
        <f t="shared" si="129"/>
        <v>1486373.87</v>
      </c>
      <c r="Q958" s="58">
        <f t="shared" si="131"/>
        <v>307.16550320314116</v>
      </c>
      <c r="R958" s="85">
        <v>19673.62</v>
      </c>
      <c r="S958" s="86">
        <v>44561</v>
      </c>
    </row>
    <row r="959" spans="1:19" s="2" customFormat="1" ht="12.75" hidden="1" x14ac:dyDescent="0.25">
      <c r="A959" s="25">
        <v>708</v>
      </c>
      <c r="B959" s="40" t="s">
        <v>975</v>
      </c>
      <c r="C959" s="84">
        <v>1995</v>
      </c>
      <c r="D959" s="40"/>
      <c r="E959" s="40" t="s">
        <v>277</v>
      </c>
      <c r="F959" s="40" t="s">
        <v>288</v>
      </c>
      <c r="G959" s="84">
        <v>4</v>
      </c>
      <c r="H959" s="84">
        <v>2</v>
      </c>
      <c r="I959" s="85">
        <v>1725.5</v>
      </c>
      <c r="J959" s="85">
        <v>1517.3</v>
      </c>
      <c r="K959" s="40">
        <v>51</v>
      </c>
      <c r="L959" s="85">
        <v>238329.9</v>
      </c>
      <c r="M959" s="85">
        <v>0</v>
      </c>
      <c r="N959" s="85">
        <f>ROUND(L959*0.1,2)</f>
        <v>23832.99</v>
      </c>
      <c r="O959" s="85">
        <v>0</v>
      </c>
      <c r="P959" s="58">
        <f t="shared" si="129"/>
        <v>214496.91</v>
      </c>
      <c r="Q959" s="58">
        <f t="shared" si="131"/>
        <v>157.07500164766361</v>
      </c>
      <c r="R959" s="85">
        <v>19673.62</v>
      </c>
      <c r="S959" s="86">
        <v>44561</v>
      </c>
    </row>
    <row r="960" spans="1:19" s="2" customFormat="1" ht="12.75" hidden="1" x14ac:dyDescent="0.25">
      <c r="A960" s="25">
        <v>709</v>
      </c>
      <c r="B960" s="40" t="s">
        <v>976</v>
      </c>
      <c r="C960" s="84">
        <v>1993</v>
      </c>
      <c r="D960" s="40"/>
      <c r="E960" s="40" t="s">
        <v>277</v>
      </c>
      <c r="F960" s="40" t="s">
        <v>288</v>
      </c>
      <c r="G960" s="84">
        <v>5</v>
      </c>
      <c r="H960" s="84">
        <v>3</v>
      </c>
      <c r="I960" s="85">
        <v>3121.35</v>
      </c>
      <c r="J960" s="85">
        <v>2898.2</v>
      </c>
      <c r="K960" s="40">
        <v>121</v>
      </c>
      <c r="L960" s="85">
        <v>603770.4</v>
      </c>
      <c r="M960" s="85">
        <v>0</v>
      </c>
      <c r="N960" s="85">
        <v>0</v>
      </c>
      <c r="O960" s="85">
        <v>0</v>
      </c>
      <c r="P960" s="58">
        <f t="shared" si="129"/>
        <v>603770.4</v>
      </c>
      <c r="Q960" s="58">
        <f t="shared" si="131"/>
        <v>208.32599544544891</v>
      </c>
      <c r="R960" s="85">
        <v>19673.62</v>
      </c>
      <c r="S960" s="86">
        <v>44561</v>
      </c>
    </row>
    <row r="961" spans="1:19" s="2" customFormat="1" ht="12.75" hidden="1" x14ac:dyDescent="0.25">
      <c r="A961" s="25">
        <v>710</v>
      </c>
      <c r="B961" s="40" t="s">
        <v>977</v>
      </c>
      <c r="C961" s="84">
        <v>1994</v>
      </c>
      <c r="D961" s="40"/>
      <c r="E961" s="40" t="s">
        <v>277</v>
      </c>
      <c r="F961" s="40" t="s">
        <v>288</v>
      </c>
      <c r="G961" s="84">
        <v>5</v>
      </c>
      <c r="H961" s="84">
        <v>3</v>
      </c>
      <c r="I961" s="85">
        <v>3230.67</v>
      </c>
      <c r="J961" s="85">
        <v>2989.77</v>
      </c>
      <c r="K961" s="40">
        <v>130</v>
      </c>
      <c r="L961" s="85">
        <v>936506.59</v>
      </c>
      <c r="M961" s="85">
        <v>0</v>
      </c>
      <c r="N961" s="85">
        <v>0</v>
      </c>
      <c r="O961" s="85">
        <v>0</v>
      </c>
      <c r="P961" s="58">
        <f t="shared" si="129"/>
        <v>936506.59</v>
      </c>
      <c r="Q961" s="58">
        <f t="shared" si="131"/>
        <v>313.23700150847725</v>
      </c>
      <c r="R961" s="85">
        <v>19673.62</v>
      </c>
      <c r="S961" s="86">
        <v>44561</v>
      </c>
    </row>
    <row r="962" spans="1:19" s="2" customFormat="1" ht="12.75" hidden="1" x14ac:dyDescent="0.25">
      <c r="A962" s="25">
        <v>711</v>
      </c>
      <c r="B962" s="40" t="s">
        <v>963</v>
      </c>
      <c r="C962" s="84">
        <v>1998</v>
      </c>
      <c r="D962" s="40"/>
      <c r="E962" s="40" t="s">
        <v>277</v>
      </c>
      <c r="F962" s="40" t="s">
        <v>288</v>
      </c>
      <c r="G962" s="84">
        <v>5</v>
      </c>
      <c r="H962" s="84">
        <v>6</v>
      </c>
      <c r="I962" s="85">
        <v>6178.6</v>
      </c>
      <c r="J962" s="85">
        <v>5747.9</v>
      </c>
      <c r="K962" s="40">
        <v>269</v>
      </c>
      <c r="L962" s="85">
        <v>14495382.01</v>
      </c>
      <c r="M962" s="85">
        <v>0</v>
      </c>
      <c r="N962" s="85">
        <v>0</v>
      </c>
      <c r="O962" s="85">
        <v>0</v>
      </c>
      <c r="P962" s="58">
        <f t="shared" si="129"/>
        <v>14495382.01</v>
      </c>
      <c r="Q962" s="58">
        <f t="shared" si="131"/>
        <v>2521.8570277840604</v>
      </c>
      <c r="R962" s="85">
        <v>19673.62</v>
      </c>
      <c r="S962" s="86">
        <v>44561</v>
      </c>
    </row>
    <row r="963" spans="1:19" s="2" customFormat="1" ht="12.6" hidden="1" customHeight="1" x14ac:dyDescent="0.25">
      <c r="A963" s="25">
        <v>712</v>
      </c>
      <c r="B963" s="90" t="s">
        <v>964</v>
      </c>
      <c r="C963" s="93">
        <v>1996</v>
      </c>
      <c r="D963" s="90"/>
      <c r="E963" s="90" t="s">
        <v>277</v>
      </c>
      <c r="F963" s="90" t="s">
        <v>288</v>
      </c>
      <c r="G963" s="93">
        <v>5</v>
      </c>
      <c r="H963" s="93">
        <v>5</v>
      </c>
      <c r="I963" s="92">
        <v>5354.6</v>
      </c>
      <c r="J963" s="92">
        <v>4861.3999999999996</v>
      </c>
      <c r="K963" s="90">
        <v>209</v>
      </c>
      <c r="L963" s="92">
        <v>7288097.7300000004</v>
      </c>
      <c r="M963" s="92">
        <v>0</v>
      </c>
      <c r="N963" s="92">
        <v>0</v>
      </c>
      <c r="O963" s="92">
        <v>0</v>
      </c>
      <c r="P963" s="58">
        <f t="shared" si="129"/>
        <v>7288097.7300000004</v>
      </c>
      <c r="Q963" s="95">
        <v>2800.2088122762989</v>
      </c>
      <c r="R963" s="85">
        <v>19673.62</v>
      </c>
      <c r="S963" s="86">
        <v>44561</v>
      </c>
    </row>
    <row r="964" spans="1:19" s="2" customFormat="1" ht="12.75" hidden="1" x14ac:dyDescent="0.25">
      <c r="A964" s="25">
        <v>713</v>
      </c>
      <c r="B964" s="40" t="s">
        <v>679</v>
      </c>
      <c r="C964" s="84">
        <v>1997</v>
      </c>
      <c r="D964" s="40"/>
      <c r="E964" s="40" t="s">
        <v>277</v>
      </c>
      <c r="F964" s="40" t="s">
        <v>288</v>
      </c>
      <c r="G964" s="84">
        <v>5</v>
      </c>
      <c r="H964" s="84">
        <v>3</v>
      </c>
      <c r="I964" s="85">
        <v>3163.4</v>
      </c>
      <c r="J964" s="85">
        <v>2916</v>
      </c>
      <c r="K964" s="40">
        <v>132</v>
      </c>
      <c r="L964" s="85">
        <v>18658916.649999999</v>
      </c>
      <c r="M964" s="85">
        <v>0</v>
      </c>
      <c r="N964" s="85">
        <v>0</v>
      </c>
      <c r="O964" s="85">
        <v>0</v>
      </c>
      <c r="P964" s="58">
        <f t="shared" si="129"/>
        <v>18658916.649999999</v>
      </c>
      <c r="Q964" s="58">
        <f t="shared" si="131"/>
        <v>6398.8054355281201</v>
      </c>
      <c r="R964" s="85">
        <v>19673.62</v>
      </c>
      <c r="S964" s="86">
        <v>44561</v>
      </c>
    </row>
    <row r="965" spans="1:19" s="2" customFormat="1" ht="12.75" hidden="1" x14ac:dyDescent="0.25">
      <c r="A965" s="25">
        <v>714</v>
      </c>
      <c r="B965" s="40" t="s">
        <v>965</v>
      </c>
      <c r="C965" s="84">
        <v>1993</v>
      </c>
      <c r="D965" s="40"/>
      <c r="E965" s="40" t="s">
        <v>277</v>
      </c>
      <c r="F965" s="40" t="s">
        <v>288</v>
      </c>
      <c r="G965" s="84">
        <v>5</v>
      </c>
      <c r="H965" s="84">
        <v>4</v>
      </c>
      <c r="I965" s="85">
        <v>3495.8</v>
      </c>
      <c r="J965" s="85">
        <v>3237</v>
      </c>
      <c r="K965" s="40">
        <v>165</v>
      </c>
      <c r="L965" s="85">
        <v>20712933.199999999</v>
      </c>
      <c r="M965" s="85">
        <v>0</v>
      </c>
      <c r="N965" s="85">
        <v>0</v>
      </c>
      <c r="O965" s="85">
        <f>ROUND(L965*0.04,2)</f>
        <v>828517.33</v>
      </c>
      <c r="P965" s="58">
        <f t="shared" si="129"/>
        <v>19884415.870000001</v>
      </c>
      <c r="Q965" s="58">
        <f t="shared" si="131"/>
        <v>6398.8054371331482</v>
      </c>
      <c r="R965" s="85">
        <v>19673.62</v>
      </c>
      <c r="S965" s="86">
        <v>44561</v>
      </c>
    </row>
    <row r="966" spans="1:19" s="2" customFormat="1" ht="12.75" hidden="1" x14ac:dyDescent="0.25">
      <c r="A966" s="25">
        <v>715</v>
      </c>
      <c r="B966" s="40" t="s">
        <v>966</v>
      </c>
      <c r="C966" s="84">
        <v>1993</v>
      </c>
      <c r="D966" s="40"/>
      <c r="E966" s="40" t="s">
        <v>277</v>
      </c>
      <c r="F966" s="40" t="s">
        <v>288</v>
      </c>
      <c r="G966" s="84">
        <v>5</v>
      </c>
      <c r="H966" s="84">
        <v>2</v>
      </c>
      <c r="I966" s="85">
        <v>2241.3000000000002</v>
      </c>
      <c r="J966" s="85">
        <v>1947.7</v>
      </c>
      <c r="K966" s="40">
        <v>82</v>
      </c>
      <c r="L966" s="85">
        <v>12264154.52</v>
      </c>
      <c r="M966" s="85">
        <v>0</v>
      </c>
      <c r="N966" s="85">
        <v>0</v>
      </c>
      <c r="O966" s="85">
        <f>ROUND(L966*0.04,2)</f>
        <v>490566.18</v>
      </c>
      <c r="P966" s="58">
        <f t="shared" si="129"/>
        <v>11773588.34</v>
      </c>
      <c r="Q966" s="58">
        <f t="shared" si="131"/>
        <v>6296.7369307388199</v>
      </c>
      <c r="R966" s="85">
        <v>19673.62</v>
      </c>
      <c r="S966" s="86">
        <v>44561</v>
      </c>
    </row>
    <row r="967" spans="1:19" s="2" customFormat="1" ht="12.75" hidden="1" x14ac:dyDescent="0.25">
      <c r="A967" s="25">
        <v>716</v>
      </c>
      <c r="B967" s="40" t="s">
        <v>967</v>
      </c>
      <c r="C967" s="84">
        <v>1995</v>
      </c>
      <c r="D967" s="40"/>
      <c r="E967" s="40" t="s">
        <v>277</v>
      </c>
      <c r="F967" s="40" t="s">
        <v>288</v>
      </c>
      <c r="G967" s="84">
        <v>4</v>
      </c>
      <c r="H967" s="84">
        <v>1</v>
      </c>
      <c r="I967" s="85">
        <v>678.3</v>
      </c>
      <c r="J967" s="85">
        <v>634.20000000000005</v>
      </c>
      <c r="K967" s="40">
        <v>30</v>
      </c>
      <c r="L967" s="85">
        <v>4058122.4</v>
      </c>
      <c r="M967" s="85">
        <v>0</v>
      </c>
      <c r="N967" s="85">
        <v>0</v>
      </c>
      <c r="O967" s="85">
        <f>ROUND(L967*0.04,2)</f>
        <v>162324.9</v>
      </c>
      <c r="P967" s="58">
        <f t="shared" si="129"/>
        <v>3895797.5</v>
      </c>
      <c r="Q967" s="58">
        <f t="shared" si="131"/>
        <v>6398.8054241564168</v>
      </c>
      <c r="R967" s="85">
        <v>19673.62</v>
      </c>
      <c r="S967" s="86">
        <v>44561</v>
      </c>
    </row>
    <row r="968" spans="1:19" s="2" customFormat="1" ht="12.75" hidden="1" x14ac:dyDescent="0.25">
      <c r="A968" s="25"/>
      <c r="B968" s="181" t="s">
        <v>993</v>
      </c>
      <c r="C968" s="183"/>
      <c r="D968" s="124"/>
      <c r="E968" s="77"/>
      <c r="F968" s="25"/>
      <c r="G968" s="25"/>
      <c r="H968" s="25"/>
      <c r="I968" s="132">
        <f t="shared" ref="I968:P968" si="132">ROUND(SUM(I943:I967),2)</f>
        <v>76365.62</v>
      </c>
      <c r="J968" s="132">
        <f t="shared" si="132"/>
        <v>70270.67</v>
      </c>
      <c r="K968" s="132">
        <f t="shared" si="132"/>
        <v>2925</v>
      </c>
      <c r="L968" s="132">
        <f t="shared" si="132"/>
        <v>178625279.24000001</v>
      </c>
      <c r="M968" s="132">
        <f t="shared" si="132"/>
        <v>0</v>
      </c>
      <c r="N968" s="132">
        <f t="shared" si="132"/>
        <v>23832.99</v>
      </c>
      <c r="O968" s="132">
        <f t="shared" si="132"/>
        <v>2801462.71</v>
      </c>
      <c r="P968" s="132">
        <f t="shared" si="132"/>
        <v>175799983.53999999</v>
      </c>
      <c r="Q968" s="132">
        <f t="shared" si="131"/>
        <v>2541.960667800663</v>
      </c>
      <c r="R968" s="26"/>
      <c r="S968" s="37"/>
    </row>
    <row r="969" spans="1:19" s="116" customFormat="1" ht="15.75" x14ac:dyDescent="0.25">
      <c r="A969" s="188" t="s">
        <v>300</v>
      </c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9"/>
    </row>
    <row r="970" spans="1:19" x14ac:dyDescent="0.25">
      <c r="A970" s="29">
        <f>A1476</f>
        <v>467</v>
      </c>
      <c r="B970" s="148" t="s">
        <v>301</v>
      </c>
      <c r="C970" s="149"/>
      <c r="D970" s="149"/>
      <c r="E970" s="129"/>
      <c r="F970" s="129"/>
      <c r="G970" s="55"/>
      <c r="H970" s="55"/>
      <c r="I970" s="132">
        <f>ROUND(SUM(I975+I985+I1007+I1021+I1030+I1079+I1101+I1160+I1167+I1197+I1200+I1211+I1223+I1231+I1360+I1370+I1421+I1431+I1462+I1477),2)</f>
        <v>2155647.1800000002</v>
      </c>
      <c r="J970" s="132">
        <f>ROUND(SUM(J975+J985+J1007+J1021+J1030+J1079+J1101+J1160+J1167+J1197+J1200+J1211+J1223+J1231+J1360+J1370+J1421+J1431+J1462+J1477),2)</f>
        <v>1707032.12</v>
      </c>
      <c r="K970" s="132">
        <f>ROUND(SUM(K975+K985+K1007+K1021+K1030+K1079+K1101+K1160+K1167+K1197+K1200+K1211+K1223+K1231+K1360+K1370+K1421+K1431+K1462+K1477),2)</f>
        <v>88475.96</v>
      </c>
      <c r="L970" s="132">
        <f>ROUND(SUM(L975+L985+L1007+L1021+L1030+L1079+L1101+L1160+L1167+L1197+L1200+L1211+L1223+L1231+L1360+L1370+L1421+L1431+L1462+L1477),2)</f>
        <v>6690245422.8299999</v>
      </c>
      <c r="M970" s="132">
        <f>ROUND(SUM(M975+M985+M1007+M1021+M1030+M1079+M1101+M1160+M1167+M1197+M1200+M1211+M1223+M1231+M1360+M1370+M1421+M1431+M1462+M1477),2)</f>
        <v>0</v>
      </c>
      <c r="N970" s="132">
        <v>30000000</v>
      </c>
      <c r="O970" s="132">
        <f>ROUND(SUM(O975+O985+O1007+O1021+O1030+O1079+O1101+O1160+O1167+O1197+O1200+O1211+O1223+O1231+O1360+O1370+O1421+O1431+O1462+O1477),2)</f>
        <v>466635.01</v>
      </c>
      <c r="P970" s="132">
        <f>L970-M970-N970-O970</f>
        <v>6659778787.8199997</v>
      </c>
      <c r="Q970" s="132">
        <f>L970/J970</f>
        <v>3919.2264424585046</v>
      </c>
      <c r="R970" s="26"/>
      <c r="S970" s="25"/>
    </row>
    <row r="971" spans="1:19" hidden="1" x14ac:dyDescent="0.25">
      <c r="A971" s="25"/>
      <c r="B971" s="179" t="s">
        <v>117</v>
      </c>
      <c r="C971" s="179"/>
      <c r="D971" s="123"/>
      <c r="E971" s="123"/>
      <c r="F971" s="25"/>
      <c r="G971" s="25"/>
      <c r="H971" s="25"/>
      <c r="I971" s="25"/>
      <c r="J971" s="25"/>
      <c r="K971" s="45"/>
      <c r="L971" s="26"/>
      <c r="M971" s="26"/>
      <c r="N971" s="26"/>
      <c r="O971" s="26"/>
      <c r="P971" s="26"/>
      <c r="Q971" s="26"/>
      <c r="R971" s="26"/>
      <c r="S971" s="25"/>
    </row>
    <row r="972" spans="1:19" s="12" customFormat="1" ht="12.75" hidden="1" x14ac:dyDescent="0.25">
      <c r="A972" s="25">
        <v>1</v>
      </c>
      <c r="B972" s="40" t="s">
        <v>289</v>
      </c>
      <c r="C972" s="84">
        <v>1988</v>
      </c>
      <c r="D972" s="40"/>
      <c r="E972" s="40" t="s">
        <v>277</v>
      </c>
      <c r="F972" s="40" t="s">
        <v>288</v>
      </c>
      <c r="G972" s="84">
        <v>3</v>
      </c>
      <c r="H972" s="84">
        <v>1</v>
      </c>
      <c r="I972" s="85">
        <v>566.20000000000005</v>
      </c>
      <c r="J972" s="85">
        <v>519.6</v>
      </c>
      <c r="K972" s="40">
        <v>20</v>
      </c>
      <c r="L972" s="85">
        <v>1950017.13</v>
      </c>
      <c r="M972" s="85"/>
      <c r="N972" s="85"/>
      <c r="O972" s="85"/>
      <c r="P972" s="58"/>
      <c r="Q972" s="58">
        <f>L972/J972</f>
        <v>3752.9198036951498</v>
      </c>
      <c r="R972" s="85">
        <v>20657.3</v>
      </c>
      <c r="S972" s="86">
        <v>44926</v>
      </c>
    </row>
    <row r="973" spans="1:19" s="12" customFormat="1" ht="12.75" hidden="1" x14ac:dyDescent="0.25">
      <c r="A973" s="25">
        <v>2</v>
      </c>
      <c r="B973" s="40" t="s">
        <v>296</v>
      </c>
      <c r="C973" s="84">
        <v>1987</v>
      </c>
      <c r="D973" s="40"/>
      <c r="E973" s="40" t="s">
        <v>277</v>
      </c>
      <c r="F973" s="40" t="s">
        <v>288</v>
      </c>
      <c r="G973" s="84">
        <v>5</v>
      </c>
      <c r="H973" s="84">
        <v>4</v>
      </c>
      <c r="I973" s="85">
        <v>3586.3</v>
      </c>
      <c r="J973" s="85">
        <v>3217.55</v>
      </c>
      <c r="K973" s="40">
        <v>146</v>
      </c>
      <c r="L973" s="85">
        <v>15476571.16</v>
      </c>
      <c r="M973" s="85"/>
      <c r="N973" s="85"/>
      <c r="O973" s="85"/>
      <c r="P973" s="58"/>
      <c r="Q973" s="58">
        <f>L973/J973</f>
        <v>4810.0483784245771</v>
      </c>
      <c r="R973" s="85">
        <v>20657.3</v>
      </c>
      <c r="S973" s="86">
        <v>44926</v>
      </c>
    </row>
    <row r="974" spans="1:19" s="12" customFormat="1" ht="12.75" hidden="1" x14ac:dyDescent="0.25">
      <c r="A974" s="25">
        <v>3</v>
      </c>
      <c r="B974" s="40" t="s">
        <v>297</v>
      </c>
      <c r="C974" s="84">
        <v>1989</v>
      </c>
      <c r="D974" s="40"/>
      <c r="E974" s="40" t="s">
        <v>277</v>
      </c>
      <c r="F974" s="40" t="s">
        <v>288</v>
      </c>
      <c r="G974" s="84">
        <v>5</v>
      </c>
      <c r="H974" s="84">
        <v>6</v>
      </c>
      <c r="I974" s="85">
        <v>5294.1</v>
      </c>
      <c r="J974" s="85">
        <v>4710.6000000000004</v>
      </c>
      <c r="K974" s="40">
        <v>232</v>
      </c>
      <c r="L974" s="85">
        <v>22658213.890000001</v>
      </c>
      <c r="M974" s="85"/>
      <c r="N974" s="85"/>
      <c r="O974" s="85"/>
      <c r="P974" s="58"/>
      <c r="Q974" s="58">
        <f>L974/J974</f>
        <v>4810.0483781259281</v>
      </c>
      <c r="R974" s="85">
        <v>20657.3</v>
      </c>
      <c r="S974" s="86">
        <v>44926</v>
      </c>
    </row>
    <row r="975" spans="1:19" s="14" customFormat="1" hidden="1" x14ac:dyDescent="0.25">
      <c r="A975" s="125"/>
      <c r="B975" s="179" t="s">
        <v>118</v>
      </c>
      <c r="C975" s="179"/>
      <c r="D975" s="123"/>
      <c r="E975" s="123"/>
      <c r="F975" s="125"/>
      <c r="G975" s="125"/>
      <c r="H975" s="125"/>
      <c r="I975" s="20">
        <f t="shared" ref="I975:P975" si="133">ROUND(SUM(I972:I974),2)</f>
        <v>9446.6</v>
      </c>
      <c r="J975" s="20">
        <f t="shared" si="133"/>
        <v>8447.75</v>
      </c>
      <c r="K975" s="29">
        <f t="shared" si="133"/>
        <v>398</v>
      </c>
      <c r="L975" s="20">
        <f t="shared" si="133"/>
        <v>40084802.18</v>
      </c>
      <c r="M975" s="20">
        <f t="shared" si="133"/>
        <v>0</v>
      </c>
      <c r="N975" s="20">
        <f t="shared" si="133"/>
        <v>0</v>
      </c>
      <c r="O975" s="20">
        <f t="shared" si="133"/>
        <v>0</v>
      </c>
      <c r="P975" s="20">
        <f t="shared" si="133"/>
        <v>0</v>
      </c>
      <c r="Q975" s="132">
        <f>L975/J975</f>
        <v>4745.0270403361837</v>
      </c>
      <c r="R975" s="132"/>
      <c r="S975" s="125"/>
    </row>
    <row r="976" spans="1:19" hidden="1" x14ac:dyDescent="0.25">
      <c r="A976" s="55"/>
      <c r="B976" s="179" t="s">
        <v>37</v>
      </c>
      <c r="C976" s="179"/>
      <c r="D976" s="125"/>
      <c r="E976" s="129"/>
      <c r="F976" s="25"/>
      <c r="G976" s="25"/>
      <c r="H976" s="25"/>
      <c r="I976" s="25"/>
      <c r="J976" s="25"/>
      <c r="K976" s="29"/>
      <c r="L976" s="26"/>
      <c r="M976" s="26"/>
      <c r="N976" s="26"/>
      <c r="O976" s="26"/>
      <c r="P976" s="26"/>
      <c r="Q976" s="26"/>
      <c r="R976" s="26"/>
      <c r="S976" s="25"/>
    </row>
    <row r="977" spans="1:19" s="2" customFormat="1" ht="12.75" hidden="1" x14ac:dyDescent="0.25">
      <c r="A977" s="55">
        <v>4</v>
      </c>
      <c r="B977" s="40" t="s">
        <v>361</v>
      </c>
      <c r="C977" s="84">
        <v>1989</v>
      </c>
      <c r="D977" s="40"/>
      <c r="E977" s="40" t="s">
        <v>277</v>
      </c>
      <c r="F977" s="40" t="s">
        <v>288</v>
      </c>
      <c r="G977" s="84">
        <v>2</v>
      </c>
      <c r="H977" s="84">
        <v>2</v>
      </c>
      <c r="I977" s="85">
        <v>713.56</v>
      </c>
      <c r="J977" s="85">
        <v>640.72</v>
      </c>
      <c r="K977" s="40">
        <v>38</v>
      </c>
      <c r="L977" s="85">
        <v>4232594.03</v>
      </c>
      <c r="M977" s="85"/>
      <c r="N977" s="85"/>
      <c r="O977" s="85"/>
      <c r="P977" s="58"/>
      <c r="Q977" s="58">
        <f t="shared" ref="Q977:Q985" si="134">L977/J977</f>
        <v>6605.9964258958671</v>
      </c>
      <c r="R977" s="85">
        <v>20657.3</v>
      </c>
      <c r="S977" s="86">
        <v>44926</v>
      </c>
    </row>
    <row r="978" spans="1:19" s="2" customFormat="1" ht="12.75" hidden="1" x14ac:dyDescent="0.25">
      <c r="A978" s="55">
        <v>5</v>
      </c>
      <c r="B978" s="40" t="s">
        <v>362</v>
      </c>
      <c r="C978" s="84">
        <v>1994</v>
      </c>
      <c r="D978" s="40">
        <v>2012</v>
      </c>
      <c r="E978" s="40" t="s">
        <v>277</v>
      </c>
      <c r="F978" s="40" t="s">
        <v>288</v>
      </c>
      <c r="G978" s="84">
        <v>3</v>
      </c>
      <c r="H978" s="84">
        <v>3</v>
      </c>
      <c r="I978" s="85">
        <v>2272.94</v>
      </c>
      <c r="J978" s="85">
        <v>1486.07</v>
      </c>
      <c r="K978" s="40">
        <v>75</v>
      </c>
      <c r="L978" s="85">
        <v>1740164.24</v>
      </c>
      <c r="M978" s="85"/>
      <c r="N978" s="85"/>
      <c r="O978" s="85"/>
      <c r="P978" s="58"/>
      <c r="Q978" s="58">
        <f t="shared" si="134"/>
        <v>1170.9840317077931</v>
      </c>
      <c r="R978" s="85">
        <v>20657.3</v>
      </c>
      <c r="S978" s="86">
        <v>44926</v>
      </c>
    </row>
    <row r="979" spans="1:19" s="2" customFormat="1" ht="12.75" hidden="1" x14ac:dyDescent="0.25">
      <c r="A979" s="55">
        <v>6</v>
      </c>
      <c r="B979" s="40" t="s">
        <v>363</v>
      </c>
      <c r="C979" s="84">
        <v>1995</v>
      </c>
      <c r="D979" s="40"/>
      <c r="E979" s="40" t="s">
        <v>277</v>
      </c>
      <c r="F979" s="40" t="s">
        <v>288</v>
      </c>
      <c r="G979" s="84">
        <v>3</v>
      </c>
      <c r="H979" s="84">
        <v>3</v>
      </c>
      <c r="I979" s="85">
        <v>2163.16</v>
      </c>
      <c r="J979" s="85">
        <v>1527.98</v>
      </c>
      <c r="K979" s="40">
        <v>87</v>
      </c>
      <c r="L979" s="85">
        <v>7988006.5599999996</v>
      </c>
      <c r="M979" s="85"/>
      <c r="N979" s="85"/>
      <c r="O979" s="85"/>
      <c r="P979" s="58"/>
      <c r="Q979" s="58">
        <f t="shared" si="134"/>
        <v>5227.8214112750165</v>
      </c>
      <c r="R979" s="85">
        <v>20657.3</v>
      </c>
      <c r="S979" s="86">
        <v>44926</v>
      </c>
    </row>
    <row r="980" spans="1:19" s="2" customFormat="1" ht="12.75" hidden="1" x14ac:dyDescent="0.25">
      <c r="A980" s="55">
        <v>7</v>
      </c>
      <c r="B980" s="40" t="s">
        <v>364</v>
      </c>
      <c r="C980" s="84">
        <v>1995</v>
      </c>
      <c r="D980" s="40"/>
      <c r="E980" s="40" t="s">
        <v>277</v>
      </c>
      <c r="F980" s="40" t="s">
        <v>288</v>
      </c>
      <c r="G980" s="84">
        <v>3</v>
      </c>
      <c r="H980" s="84">
        <v>3</v>
      </c>
      <c r="I980" s="85">
        <v>2178.1999999999998</v>
      </c>
      <c r="J980" s="85">
        <v>1540.68</v>
      </c>
      <c r="K980" s="40">
        <v>80</v>
      </c>
      <c r="L980" s="85">
        <v>7199514.2199999997</v>
      </c>
      <c r="M980" s="85"/>
      <c r="N980" s="85"/>
      <c r="O980" s="85"/>
      <c r="P980" s="58"/>
      <c r="Q980" s="58">
        <f t="shared" si="134"/>
        <v>4672.9458550769787</v>
      </c>
      <c r="R980" s="85">
        <v>20657.3</v>
      </c>
      <c r="S980" s="86">
        <v>44926</v>
      </c>
    </row>
    <row r="981" spans="1:19" s="2" customFormat="1" ht="12.75" hidden="1" x14ac:dyDescent="0.25">
      <c r="A981" s="55">
        <v>8</v>
      </c>
      <c r="B981" s="40" t="s">
        <v>365</v>
      </c>
      <c r="C981" s="84">
        <v>1997</v>
      </c>
      <c r="D981" s="40"/>
      <c r="E981" s="40" t="s">
        <v>277</v>
      </c>
      <c r="F981" s="40" t="s">
        <v>288</v>
      </c>
      <c r="G981" s="84">
        <v>4</v>
      </c>
      <c r="H981" s="84">
        <v>3</v>
      </c>
      <c r="I981" s="85">
        <v>2958.97</v>
      </c>
      <c r="J981" s="85">
        <v>2179.59</v>
      </c>
      <c r="K981" s="40">
        <v>108</v>
      </c>
      <c r="L981" s="85">
        <v>9686585.6500000004</v>
      </c>
      <c r="M981" s="85"/>
      <c r="N981" s="85"/>
      <c r="O981" s="85"/>
      <c r="P981" s="58"/>
      <c r="Q981" s="58">
        <f t="shared" si="134"/>
        <v>4444.223753091178</v>
      </c>
      <c r="R981" s="85">
        <v>20657.3</v>
      </c>
      <c r="S981" s="86">
        <v>44926</v>
      </c>
    </row>
    <row r="982" spans="1:19" s="2" customFormat="1" ht="12.75" hidden="1" x14ac:dyDescent="0.25">
      <c r="A982" s="55">
        <v>9</v>
      </c>
      <c r="B982" s="40" t="s">
        <v>366</v>
      </c>
      <c r="C982" s="84">
        <v>1989</v>
      </c>
      <c r="D982" s="40"/>
      <c r="E982" s="40" t="s">
        <v>277</v>
      </c>
      <c r="F982" s="40" t="s">
        <v>288</v>
      </c>
      <c r="G982" s="84">
        <v>2</v>
      </c>
      <c r="H982" s="84">
        <v>2</v>
      </c>
      <c r="I982" s="85">
        <v>1044.0899999999999</v>
      </c>
      <c r="J982" s="85">
        <v>624.09</v>
      </c>
      <c r="K982" s="40">
        <v>25</v>
      </c>
      <c r="L982" s="85">
        <v>4412796.46</v>
      </c>
      <c r="M982" s="85"/>
      <c r="N982" s="85"/>
      <c r="O982" s="85"/>
      <c r="P982" s="58"/>
      <c r="Q982" s="58">
        <f t="shared" si="134"/>
        <v>7070.7693762117642</v>
      </c>
      <c r="R982" s="85">
        <v>20657.3</v>
      </c>
      <c r="S982" s="86">
        <v>44926</v>
      </c>
    </row>
    <row r="983" spans="1:19" s="2" customFormat="1" ht="12.75" hidden="1" x14ac:dyDescent="0.25">
      <c r="A983" s="55">
        <v>10</v>
      </c>
      <c r="B983" s="40" t="s">
        <v>367</v>
      </c>
      <c r="C983" s="84">
        <v>1989</v>
      </c>
      <c r="D983" s="40"/>
      <c r="E983" s="40" t="s">
        <v>277</v>
      </c>
      <c r="F983" s="40" t="s">
        <v>288</v>
      </c>
      <c r="G983" s="84">
        <v>2</v>
      </c>
      <c r="H983" s="84">
        <v>2</v>
      </c>
      <c r="I983" s="85">
        <v>1040.3599999999999</v>
      </c>
      <c r="J983" s="85">
        <v>620.36</v>
      </c>
      <c r="K983" s="40">
        <v>20</v>
      </c>
      <c r="L983" s="85">
        <v>2056838.53</v>
      </c>
      <c r="M983" s="85"/>
      <c r="N983" s="85"/>
      <c r="O983" s="85"/>
      <c r="P983" s="58"/>
      <c r="Q983" s="58">
        <f t="shared" si="134"/>
        <v>3315.5563382552068</v>
      </c>
      <c r="R983" s="85">
        <v>20657.3</v>
      </c>
      <c r="S983" s="86">
        <v>44926</v>
      </c>
    </row>
    <row r="984" spans="1:19" s="2" customFormat="1" ht="12.75" hidden="1" x14ac:dyDescent="0.25">
      <c r="A984" s="55">
        <v>11</v>
      </c>
      <c r="B984" s="40" t="s">
        <v>368</v>
      </c>
      <c r="C984" s="40">
        <v>1988</v>
      </c>
      <c r="D984" s="40"/>
      <c r="E984" s="40" t="s">
        <v>277</v>
      </c>
      <c r="F984" s="40" t="s">
        <v>288</v>
      </c>
      <c r="G984" s="84">
        <v>2</v>
      </c>
      <c r="H984" s="84">
        <v>2</v>
      </c>
      <c r="I984" s="85">
        <v>1037.1500000000001</v>
      </c>
      <c r="J984" s="85">
        <v>617.15</v>
      </c>
      <c r="K984" s="40">
        <v>25</v>
      </c>
      <c r="L984" s="85">
        <v>4207431.33</v>
      </c>
      <c r="M984" s="85"/>
      <c r="N984" s="85"/>
      <c r="O984" s="85"/>
      <c r="P984" s="58"/>
      <c r="Q984" s="58">
        <f t="shared" si="134"/>
        <v>6817.5181560398614</v>
      </c>
      <c r="R984" s="85">
        <v>20657.3</v>
      </c>
      <c r="S984" s="86">
        <v>44926</v>
      </c>
    </row>
    <row r="985" spans="1:19" s="2" customFormat="1" ht="12.75" hidden="1" x14ac:dyDescent="0.25">
      <c r="A985" s="55"/>
      <c r="B985" s="187" t="s">
        <v>36</v>
      </c>
      <c r="C985" s="187"/>
      <c r="D985" s="124"/>
      <c r="E985" s="77"/>
      <c r="F985" s="25"/>
      <c r="G985" s="44"/>
      <c r="H985" s="44"/>
      <c r="I985" s="126">
        <f t="shared" ref="I985:P985" si="135">ROUND(SUM(I977:I984),2)</f>
        <v>13408.43</v>
      </c>
      <c r="J985" s="126">
        <f t="shared" si="135"/>
        <v>9236.64</v>
      </c>
      <c r="K985" s="126">
        <f t="shared" si="135"/>
        <v>458</v>
      </c>
      <c r="L985" s="126">
        <f t="shared" si="135"/>
        <v>41523931.020000003</v>
      </c>
      <c r="M985" s="126">
        <f t="shared" si="135"/>
        <v>0</v>
      </c>
      <c r="N985" s="126">
        <f t="shared" si="135"/>
        <v>0</v>
      </c>
      <c r="O985" s="126">
        <f t="shared" si="135"/>
        <v>0</v>
      </c>
      <c r="P985" s="126">
        <f t="shared" si="135"/>
        <v>0</v>
      </c>
      <c r="Q985" s="132">
        <f t="shared" si="134"/>
        <v>4495.5666800914623</v>
      </c>
      <c r="R985" s="26"/>
      <c r="S985" s="63"/>
    </row>
    <row r="986" spans="1:19" hidden="1" x14ac:dyDescent="0.25">
      <c r="A986" s="55"/>
      <c r="B986" s="148" t="s">
        <v>119</v>
      </c>
      <c r="C986" s="150"/>
      <c r="D986" s="25"/>
      <c r="E986" s="55"/>
      <c r="F986" s="25"/>
      <c r="G986" s="25"/>
      <c r="H986" s="25"/>
      <c r="I986" s="25"/>
      <c r="J986" s="25"/>
      <c r="K986" s="29"/>
      <c r="L986" s="26"/>
      <c r="M986" s="26"/>
      <c r="N986" s="26"/>
      <c r="O986" s="26"/>
      <c r="P986" s="26"/>
      <c r="Q986" s="26"/>
      <c r="R986" s="26"/>
      <c r="S986" s="25"/>
    </row>
    <row r="987" spans="1:19" s="24" customFormat="1" ht="12.75" hidden="1" x14ac:dyDescent="0.25">
      <c r="A987" s="55">
        <v>12</v>
      </c>
      <c r="B987" s="40" t="s">
        <v>338</v>
      </c>
      <c r="C987" s="84">
        <v>1987</v>
      </c>
      <c r="D987" s="40"/>
      <c r="E987" s="40" t="s">
        <v>277</v>
      </c>
      <c r="F987" s="40" t="s">
        <v>978</v>
      </c>
      <c r="G987" s="84">
        <v>5</v>
      </c>
      <c r="H987" s="84">
        <v>2</v>
      </c>
      <c r="I987" s="85">
        <v>1656.9</v>
      </c>
      <c r="J987" s="85">
        <v>1467</v>
      </c>
      <c r="K987" s="40">
        <v>109</v>
      </c>
      <c r="L987" s="85">
        <v>2636603.7000000002</v>
      </c>
      <c r="M987" s="85"/>
      <c r="N987" s="85"/>
      <c r="O987" s="85"/>
      <c r="P987" s="58"/>
      <c r="Q987" s="58">
        <f t="shared" ref="Q987:Q1006" si="136">L987/J987</f>
        <v>1797.2758691206545</v>
      </c>
      <c r="R987" s="85">
        <v>17159.490000000002</v>
      </c>
      <c r="S987" s="86">
        <v>44926</v>
      </c>
    </row>
    <row r="988" spans="1:19" s="24" customFormat="1" ht="12.75" hidden="1" x14ac:dyDescent="0.25">
      <c r="A988" s="55">
        <v>13</v>
      </c>
      <c r="B988" s="40" t="s">
        <v>339</v>
      </c>
      <c r="C988" s="84">
        <v>1987</v>
      </c>
      <c r="D988" s="40"/>
      <c r="E988" s="40" t="s">
        <v>277</v>
      </c>
      <c r="F988" s="40" t="s">
        <v>978</v>
      </c>
      <c r="G988" s="84">
        <v>5</v>
      </c>
      <c r="H988" s="84">
        <v>5</v>
      </c>
      <c r="I988" s="85">
        <v>4165.3</v>
      </c>
      <c r="J988" s="85">
        <v>3662.9</v>
      </c>
      <c r="K988" s="40">
        <v>202</v>
      </c>
      <c r="L988" s="85">
        <v>6583241.7800000003</v>
      </c>
      <c r="M988" s="85"/>
      <c r="N988" s="85"/>
      <c r="O988" s="85"/>
      <c r="P988" s="58"/>
      <c r="Q988" s="58">
        <f t="shared" si="136"/>
        <v>1797.2758688470883</v>
      </c>
      <c r="R988" s="85">
        <v>17159.490000000002</v>
      </c>
      <c r="S988" s="86">
        <v>44926</v>
      </c>
    </row>
    <row r="989" spans="1:19" s="24" customFormat="1" ht="12.75" hidden="1" x14ac:dyDescent="0.25">
      <c r="A989" s="55">
        <v>14</v>
      </c>
      <c r="B989" s="40" t="s">
        <v>248</v>
      </c>
      <c r="C989" s="84">
        <v>1986</v>
      </c>
      <c r="D989" s="40"/>
      <c r="E989" s="40" t="s">
        <v>277</v>
      </c>
      <c r="F989" s="40" t="s">
        <v>978</v>
      </c>
      <c r="G989" s="84">
        <v>5</v>
      </c>
      <c r="H989" s="84">
        <v>5</v>
      </c>
      <c r="I989" s="85">
        <v>4126.8999999999996</v>
      </c>
      <c r="J989" s="85">
        <v>3661.4</v>
      </c>
      <c r="K989" s="40">
        <v>195</v>
      </c>
      <c r="L989" s="85">
        <v>15784342.140000001</v>
      </c>
      <c r="M989" s="85"/>
      <c r="N989" s="85"/>
      <c r="O989" s="85"/>
      <c r="P989" s="58"/>
      <c r="Q989" s="58">
        <f t="shared" si="136"/>
        <v>4311.0127656087834</v>
      </c>
      <c r="R989" s="85">
        <v>17159.490000000002</v>
      </c>
      <c r="S989" s="86">
        <v>44926</v>
      </c>
    </row>
    <row r="990" spans="1:19" s="12" customFormat="1" ht="12.75" hidden="1" x14ac:dyDescent="0.25">
      <c r="A990" s="55">
        <v>15</v>
      </c>
      <c r="B990" s="40" t="s">
        <v>340</v>
      </c>
      <c r="C990" s="84">
        <v>1986</v>
      </c>
      <c r="D990" s="40"/>
      <c r="E990" s="40" t="s">
        <v>277</v>
      </c>
      <c r="F990" s="40" t="s">
        <v>978</v>
      </c>
      <c r="G990" s="84">
        <v>5</v>
      </c>
      <c r="H990" s="84">
        <v>2</v>
      </c>
      <c r="I990" s="85">
        <v>1951.6</v>
      </c>
      <c r="J990" s="85">
        <v>1744.3</v>
      </c>
      <c r="K990" s="40">
        <v>82</v>
      </c>
      <c r="L990" s="85">
        <v>15933348.800000001</v>
      </c>
      <c r="M990" s="85"/>
      <c r="N990" s="85"/>
      <c r="O990" s="85"/>
      <c r="P990" s="58"/>
      <c r="Q990" s="58">
        <f t="shared" si="136"/>
        <v>9134.5231898182665</v>
      </c>
      <c r="R990" s="85">
        <v>17159.490000000002</v>
      </c>
      <c r="S990" s="86">
        <v>44926</v>
      </c>
    </row>
    <row r="991" spans="1:19" s="12" customFormat="1" ht="12.75" hidden="1" x14ac:dyDescent="0.25">
      <c r="A991" s="55">
        <v>16</v>
      </c>
      <c r="B991" s="40" t="s">
        <v>341</v>
      </c>
      <c r="C991" s="84">
        <v>1986</v>
      </c>
      <c r="D991" s="40"/>
      <c r="E991" s="40" t="s">
        <v>277</v>
      </c>
      <c r="F991" s="40" t="s">
        <v>978</v>
      </c>
      <c r="G991" s="84">
        <v>5</v>
      </c>
      <c r="H991" s="84">
        <v>2</v>
      </c>
      <c r="I991" s="85">
        <v>1796.2</v>
      </c>
      <c r="J991" s="85">
        <v>1581.8</v>
      </c>
      <c r="K991" s="40">
        <v>92</v>
      </c>
      <c r="L991" s="85">
        <v>14535741.140000001</v>
      </c>
      <c r="M991" s="85"/>
      <c r="N991" s="85"/>
      <c r="O991" s="85"/>
      <c r="P991" s="58"/>
      <c r="Q991" s="58">
        <f t="shared" si="136"/>
        <v>9189.3672651409797</v>
      </c>
      <c r="R991" s="85">
        <v>17159.490000000002</v>
      </c>
      <c r="S991" s="86">
        <v>44926</v>
      </c>
    </row>
    <row r="992" spans="1:19" s="12" customFormat="1" ht="12.75" hidden="1" x14ac:dyDescent="0.25">
      <c r="A992" s="55">
        <v>17</v>
      </c>
      <c r="B992" s="40" t="s">
        <v>342</v>
      </c>
      <c r="C992" s="84">
        <v>1986</v>
      </c>
      <c r="D992" s="40"/>
      <c r="E992" s="40" t="s">
        <v>277</v>
      </c>
      <c r="F992" s="40" t="s">
        <v>978</v>
      </c>
      <c r="G992" s="84">
        <v>5</v>
      </c>
      <c r="H992" s="84">
        <v>4</v>
      </c>
      <c r="I992" s="85">
        <v>3758.2</v>
      </c>
      <c r="J992" s="85">
        <v>3329.2</v>
      </c>
      <c r="K992" s="40">
        <v>187</v>
      </c>
      <c r="L992" s="85">
        <v>22564026.050000001</v>
      </c>
      <c r="M992" s="85"/>
      <c r="N992" s="85"/>
      <c r="O992" s="85"/>
      <c r="P992" s="58"/>
      <c r="Q992" s="58">
        <f t="shared" si="136"/>
        <v>6777.6120539468948</v>
      </c>
      <c r="R992" s="85">
        <v>17159.490000000002</v>
      </c>
      <c r="S992" s="86">
        <v>44926</v>
      </c>
    </row>
    <row r="993" spans="1:19" s="12" customFormat="1" ht="12.75" hidden="1" x14ac:dyDescent="0.25">
      <c r="A993" s="55">
        <v>18</v>
      </c>
      <c r="B993" s="40" t="s">
        <v>33</v>
      </c>
      <c r="C993" s="84">
        <v>1985</v>
      </c>
      <c r="D993" s="40"/>
      <c r="E993" s="40" t="s">
        <v>277</v>
      </c>
      <c r="F993" s="40" t="s">
        <v>978</v>
      </c>
      <c r="G993" s="84">
        <v>5</v>
      </c>
      <c r="H993" s="84">
        <v>4</v>
      </c>
      <c r="I993" s="85">
        <v>3507.2</v>
      </c>
      <c r="J993" s="85">
        <v>3316.1</v>
      </c>
      <c r="K993" s="40">
        <v>168</v>
      </c>
      <c r="L993" s="85">
        <v>23862411.609999999</v>
      </c>
      <c r="M993" s="85"/>
      <c r="N993" s="85"/>
      <c r="O993" s="85"/>
      <c r="P993" s="58"/>
      <c r="Q993" s="58">
        <f t="shared" si="136"/>
        <v>7195.9264226048672</v>
      </c>
      <c r="R993" s="85">
        <v>17159.490000000002</v>
      </c>
      <c r="S993" s="86">
        <v>44926</v>
      </c>
    </row>
    <row r="994" spans="1:19" s="12" customFormat="1" ht="12.75" hidden="1" x14ac:dyDescent="0.25">
      <c r="A994" s="55">
        <v>19</v>
      </c>
      <c r="B994" s="40" t="s">
        <v>329</v>
      </c>
      <c r="C994" s="84">
        <v>1987</v>
      </c>
      <c r="D994" s="40"/>
      <c r="E994" s="40" t="s">
        <v>277</v>
      </c>
      <c r="F994" s="40" t="s">
        <v>978</v>
      </c>
      <c r="G994" s="84">
        <v>5</v>
      </c>
      <c r="H994" s="84">
        <v>6</v>
      </c>
      <c r="I994" s="85">
        <v>3897.14</v>
      </c>
      <c r="J994" s="85">
        <v>3425.44</v>
      </c>
      <c r="K994" s="40">
        <v>235</v>
      </c>
      <c r="L994" s="85">
        <v>8449187.8599999994</v>
      </c>
      <c r="M994" s="85"/>
      <c r="N994" s="85"/>
      <c r="O994" s="85"/>
      <c r="P994" s="58"/>
      <c r="Q994" s="58">
        <f t="shared" si="136"/>
        <v>2466.599286515017</v>
      </c>
      <c r="R994" s="85">
        <v>17159.490000000002</v>
      </c>
      <c r="S994" s="86">
        <v>44926</v>
      </c>
    </row>
    <row r="995" spans="1:19" s="12" customFormat="1" ht="12.75" hidden="1" x14ac:dyDescent="0.25">
      <c r="A995" s="55">
        <v>20</v>
      </c>
      <c r="B995" s="40" t="s">
        <v>343</v>
      </c>
      <c r="C995" s="84">
        <v>1985</v>
      </c>
      <c r="D995" s="84">
        <v>2011</v>
      </c>
      <c r="E995" s="40" t="s">
        <v>277</v>
      </c>
      <c r="F995" s="40" t="s">
        <v>978</v>
      </c>
      <c r="G995" s="84">
        <v>9</v>
      </c>
      <c r="H995" s="84">
        <v>5</v>
      </c>
      <c r="I995" s="85">
        <v>10766.3</v>
      </c>
      <c r="J995" s="85">
        <v>9668.7000000000007</v>
      </c>
      <c r="K995" s="40">
        <v>588</v>
      </c>
      <c r="L995" s="85">
        <v>27078824.350000001</v>
      </c>
      <c r="M995" s="85"/>
      <c r="N995" s="85"/>
      <c r="O995" s="85"/>
      <c r="P995" s="58"/>
      <c r="Q995" s="58">
        <f t="shared" si="136"/>
        <v>2800.6685852286241</v>
      </c>
      <c r="R995" s="85">
        <v>15651.14</v>
      </c>
      <c r="S995" s="86">
        <v>44926</v>
      </c>
    </row>
    <row r="996" spans="1:19" s="12" customFormat="1" ht="12.75" hidden="1" x14ac:dyDescent="0.25">
      <c r="A996" s="55">
        <v>21</v>
      </c>
      <c r="B996" s="40" t="s">
        <v>344</v>
      </c>
      <c r="C996" s="84">
        <v>1987</v>
      </c>
      <c r="D996" s="40"/>
      <c r="E996" s="40" t="s">
        <v>277</v>
      </c>
      <c r="F996" s="40" t="s">
        <v>978</v>
      </c>
      <c r="G996" s="84">
        <v>9</v>
      </c>
      <c r="H996" s="84">
        <v>2</v>
      </c>
      <c r="I996" s="85">
        <v>4339.46</v>
      </c>
      <c r="J996" s="85">
        <v>3840</v>
      </c>
      <c r="K996" s="40">
        <v>207</v>
      </c>
      <c r="L996" s="85">
        <v>5721513.46</v>
      </c>
      <c r="M996" s="85"/>
      <c r="N996" s="85"/>
      <c r="O996" s="85"/>
      <c r="P996" s="58"/>
      <c r="Q996" s="58">
        <f t="shared" si="136"/>
        <v>1489.9774635416666</v>
      </c>
      <c r="R996" s="85">
        <v>15651.14</v>
      </c>
      <c r="S996" s="86">
        <v>44926</v>
      </c>
    </row>
    <row r="997" spans="1:19" s="12" customFormat="1" ht="12.75" hidden="1" x14ac:dyDescent="0.25">
      <c r="A997" s="55">
        <v>22</v>
      </c>
      <c r="B997" s="40" t="s">
        <v>345</v>
      </c>
      <c r="C997" s="84">
        <v>1987</v>
      </c>
      <c r="D997" s="40"/>
      <c r="E997" s="40" t="s">
        <v>277</v>
      </c>
      <c r="F997" s="40" t="s">
        <v>978</v>
      </c>
      <c r="G997" s="84">
        <v>5</v>
      </c>
      <c r="H997" s="84">
        <v>2</v>
      </c>
      <c r="I997" s="85">
        <v>1647.7</v>
      </c>
      <c r="J997" s="85">
        <v>1458.2</v>
      </c>
      <c r="K997" s="40">
        <v>73</v>
      </c>
      <c r="L997" s="85">
        <v>3596795.08</v>
      </c>
      <c r="M997" s="85"/>
      <c r="N997" s="85"/>
      <c r="O997" s="85"/>
      <c r="P997" s="58"/>
      <c r="Q997" s="58">
        <f t="shared" si="136"/>
        <v>2466.5992867919354</v>
      </c>
      <c r="R997" s="85">
        <v>17159.490000000002</v>
      </c>
      <c r="S997" s="86">
        <v>44926</v>
      </c>
    </row>
    <row r="998" spans="1:19" s="12" customFormat="1" ht="12.75" hidden="1" x14ac:dyDescent="0.25">
      <c r="A998" s="55">
        <v>23</v>
      </c>
      <c r="B998" s="40" t="s">
        <v>346</v>
      </c>
      <c r="C998" s="84">
        <v>1986</v>
      </c>
      <c r="D998" s="40"/>
      <c r="E998" s="40" t="s">
        <v>277</v>
      </c>
      <c r="F998" s="40" t="s">
        <v>978</v>
      </c>
      <c r="G998" s="84">
        <v>9</v>
      </c>
      <c r="H998" s="84">
        <v>2</v>
      </c>
      <c r="I998" s="85">
        <v>4439.05</v>
      </c>
      <c r="J998" s="85">
        <v>3990.35</v>
      </c>
      <c r="K998" s="40">
        <v>213</v>
      </c>
      <c r="L998" s="85">
        <v>11175647.9</v>
      </c>
      <c r="M998" s="85"/>
      <c r="N998" s="85"/>
      <c r="O998" s="85"/>
      <c r="P998" s="58"/>
      <c r="Q998" s="58">
        <f t="shared" si="136"/>
        <v>2800.6685879684742</v>
      </c>
      <c r="R998" s="85">
        <v>15651.14</v>
      </c>
      <c r="S998" s="86">
        <v>44926</v>
      </c>
    </row>
    <row r="999" spans="1:19" s="12" customFormat="1" ht="12.75" hidden="1" x14ac:dyDescent="0.25">
      <c r="A999" s="55">
        <v>24</v>
      </c>
      <c r="B999" s="40" t="s">
        <v>90</v>
      </c>
      <c r="C999" s="84">
        <v>1987</v>
      </c>
      <c r="D999" s="40"/>
      <c r="E999" s="40" t="s">
        <v>277</v>
      </c>
      <c r="F999" s="40" t="s">
        <v>978</v>
      </c>
      <c r="G999" s="84">
        <v>9</v>
      </c>
      <c r="H999" s="84">
        <v>1</v>
      </c>
      <c r="I999" s="85">
        <v>5959.9</v>
      </c>
      <c r="J999" s="85">
        <v>4813.8</v>
      </c>
      <c r="K999" s="40">
        <v>312</v>
      </c>
      <c r="L999" s="85">
        <v>11689384.25</v>
      </c>
      <c r="M999" s="85"/>
      <c r="N999" s="85"/>
      <c r="O999" s="85"/>
      <c r="P999" s="58"/>
      <c r="Q999" s="58">
        <f t="shared" si="136"/>
        <v>2428.3070027836634</v>
      </c>
      <c r="R999" s="85">
        <v>15651.14</v>
      </c>
      <c r="S999" s="86">
        <v>44926</v>
      </c>
    </row>
    <row r="1000" spans="1:19" s="12" customFormat="1" ht="12.75" hidden="1" x14ac:dyDescent="0.25">
      <c r="A1000" s="55">
        <v>25</v>
      </c>
      <c r="B1000" s="40" t="s">
        <v>170</v>
      </c>
      <c r="C1000" s="84">
        <v>1985</v>
      </c>
      <c r="D1000" s="40"/>
      <c r="E1000" s="40" t="s">
        <v>277</v>
      </c>
      <c r="F1000" s="40" t="s">
        <v>978</v>
      </c>
      <c r="G1000" s="84">
        <v>5</v>
      </c>
      <c r="H1000" s="84">
        <v>2</v>
      </c>
      <c r="I1000" s="85">
        <v>1645.5</v>
      </c>
      <c r="J1000" s="85">
        <v>1468.6</v>
      </c>
      <c r="K1000" s="40">
        <v>89</v>
      </c>
      <c r="L1000" s="85">
        <v>8391276.8599999994</v>
      </c>
      <c r="M1000" s="85"/>
      <c r="N1000" s="85"/>
      <c r="O1000" s="85"/>
      <c r="P1000" s="58"/>
      <c r="Q1000" s="58">
        <f t="shared" si="136"/>
        <v>5713.7933133596625</v>
      </c>
      <c r="R1000" s="85">
        <v>17159.490000000002</v>
      </c>
      <c r="S1000" s="86">
        <v>44926</v>
      </c>
    </row>
    <row r="1001" spans="1:19" s="12" customFormat="1" ht="12.75" hidden="1" x14ac:dyDescent="0.25">
      <c r="A1001" s="55">
        <v>26</v>
      </c>
      <c r="B1001" s="40" t="s">
        <v>348</v>
      </c>
      <c r="C1001" s="84">
        <v>1985</v>
      </c>
      <c r="D1001" s="40"/>
      <c r="E1001" s="40" t="s">
        <v>277</v>
      </c>
      <c r="F1001" s="40" t="s">
        <v>978</v>
      </c>
      <c r="G1001" s="84">
        <v>5</v>
      </c>
      <c r="H1001" s="84">
        <v>5</v>
      </c>
      <c r="I1001" s="85">
        <v>4134.7</v>
      </c>
      <c r="J1001" s="85">
        <v>3667</v>
      </c>
      <c r="K1001" s="40">
        <v>198</v>
      </c>
      <c r="L1001" s="85">
        <v>24853503.399999999</v>
      </c>
      <c r="M1001" s="85"/>
      <c r="N1001" s="85"/>
      <c r="O1001" s="85"/>
      <c r="P1001" s="58"/>
      <c r="Q1001" s="58">
        <f t="shared" si="136"/>
        <v>6777.6120534496858</v>
      </c>
      <c r="R1001" s="85">
        <v>17159.490000000002</v>
      </c>
      <c r="S1001" s="86">
        <v>44926</v>
      </c>
    </row>
    <row r="1002" spans="1:19" s="12" customFormat="1" ht="12.75" hidden="1" x14ac:dyDescent="0.25">
      <c r="A1002" s="55">
        <v>27</v>
      </c>
      <c r="B1002" s="40" t="s">
        <v>34</v>
      </c>
      <c r="C1002" s="84">
        <v>1985</v>
      </c>
      <c r="D1002" s="40"/>
      <c r="E1002" s="40" t="s">
        <v>277</v>
      </c>
      <c r="F1002" s="40" t="s">
        <v>978</v>
      </c>
      <c r="G1002" s="84">
        <v>5</v>
      </c>
      <c r="H1002" s="84">
        <v>2</v>
      </c>
      <c r="I1002" s="85">
        <v>1651.9</v>
      </c>
      <c r="J1002" s="85">
        <v>1462.4</v>
      </c>
      <c r="K1002" s="40">
        <v>86</v>
      </c>
      <c r="L1002" s="85">
        <v>10998616.67</v>
      </c>
      <c r="M1002" s="85"/>
      <c r="N1002" s="85"/>
      <c r="O1002" s="85"/>
      <c r="P1002" s="58"/>
      <c r="Q1002" s="58">
        <f t="shared" si="136"/>
        <v>7520.935906728665</v>
      </c>
      <c r="R1002" s="85">
        <v>17159.490000000002</v>
      </c>
      <c r="S1002" s="86">
        <v>44926</v>
      </c>
    </row>
    <row r="1003" spans="1:19" s="12" customFormat="1" ht="12.75" hidden="1" x14ac:dyDescent="0.25">
      <c r="A1003" s="55">
        <v>28</v>
      </c>
      <c r="B1003" s="40" t="s">
        <v>121</v>
      </c>
      <c r="C1003" s="84">
        <v>1982</v>
      </c>
      <c r="D1003" s="40"/>
      <c r="E1003" s="40" t="s">
        <v>277</v>
      </c>
      <c r="F1003" s="40" t="s">
        <v>288</v>
      </c>
      <c r="G1003" s="84">
        <v>2</v>
      </c>
      <c r="H1003" s="84">
        <v>3</v>
      </c>
      <c r="I1003" s="85">
        <v>998.7</v>
      </c>
      <c r="J1003" s="85">
        <v>909.9</v>
      </c>
      <c r="K1003" s="40">
        <v>53</v>
      </c>
      <c r="L1003" s="85">
        <v>1775834.46</v>
      </c>
      <c r="M1003" s="85"/>
      <c r="N1003" s="85"/>
      <c r="O1003" s="85"/>
      <c r="P1003" s="58"/>
      <c r="Q1003" s="58">
        <f t="shared" si="136"/>
        <v>1951.6809099901088</v>
      </c>
      <c r="R1003" s="85">
        <v>20657.3</v>
      </c>
      <c r="S1003" s="86">
        <v>44926</v>
      </c>
    </row>
    <row r="1004" spans="1:19" s="12" customFormat="1" ht="12.75" hidden="1" x14ac:dyDescent="0.25">
      <c r="A1004" s="55">
        <v>29</v>
      </c>
      <c r="B1004" s="40" t="s">
        <v>349</v>
      </c>
      <c r="C1004" s="84">
        <v>1985</v>
      </c>
      <c r="D1004" s="40"/>
      <c r="E1004" s="40" t="s">
        <v>277</v>
      </c>
      <c r="F1004" s="40" t="s">
        <v>288</v>
      </c>
      <c r="G1004" s="84">
        <v>2</v>
      </c>
      <c r="H1004" s="84">
        <v>3</v>
      </c>
      <c r="I1004" s="85">
        <v>952.9</v>
      </c>
      <c r="J1004" s="85">
        <v>876.4</v>
      </c>
      <c r="K1004" s="40">
        <v>50</v>
      </c>
      <c r="L1004" s="85">
        <v>5499214.4199999999</v>
      </c>
      <c r="M1004" s="85"/>
      <c r="N1004" s="85"/>
      <c r="O1004" s="85"/>
      <c r="P1004" s="58"/>
      <c r="Q1004" s="58">
        <f t="shared" si="136"/>
        <v>6274.7768370607027</v>
      </c>
      <c r="R1004" s="85">
        <v>20657.3</v>
      </c>
      <c r="S1004" s="86">
        <v>44926</v>
      </c>
    </row>
    <row r="1005" spans="1:19" s="12" customFormat="1" ht="12.75" hidden="1" x14ac:dyDescent="0.25">
      <c r="A1005" s="55">
        <v>30</v>
      </c>
      <c r="B1005" s="40" t="s">
        <v>350</v>
      </c>
      <c r="C1005" s="84">
        <v>1987</v>
      </c>
      <c r="D1005" s="40"/>
      <c r="E1005" s="40" t="s">
        <v>277</v>
      </c>
      <c r="F1005" s="40" t="s">
        <v>288</v>
      </c>
      <c r="G1005" s="84">
        <v>3</v>
      </c>
      <c r="H1005" s="84">
        <v>1</v>
      </c>
      <c r="I1005" s="85">
        <v>571.79999999999995</v>
      </c>
      <c r="J1005" s="85">
        <v>571.79999999999995</v>
      </c>
      <c r="K1005" s="40">
        <v>41</v>
      </c>
      <c r="L1005" s="85">
        <v>2950721.87</v>
      </c>
      <c r="M1005" s="85"/>
      <c r="N1005" s="85"/>
      <c r="O1005" s="85"/>
      <c r="P1005" s="58"/>
      <c r="Q1005" s="58">
        <f t="shared" si="136"/>
        <v>5160.4090066456811</v>
      </c>
      <c r="R1005" s="85">
        <v>20657.3</v>
      </c>
      <c r="S1005" s="86">
        <v>44926</v>
      </c>
    </row>
    <row r="1006" spans="1:19" s="12" customFormat="1" ht="12.75" hidden="1" x14ac:dyDescent="0.25">
      <c r="A1006" s="55">
        <v>31</v>
      </c>
      <c r="B1006" s="40" t="s">
        <v>351</v>
      </c>
      <c r="C1006" s="84">
        <v>1987</v>
      </c>
      <c r="D1006" s="40"/>
      <c r="E1006" s="40" t="s">
        <v>277</v>
      </c>
      <c r="F1006" s="40" t="s">
        <v>288</v>
      </c>
      <c r="G1006" s="84">
        <v>3</v>
      </c>
      <c r="H1006" s="84">
        <v>1</v>
      </c>
      <c r="I1006" s="85">
        <v>909</v>
      </c>
      <c r="J1006" s="85">
        <v>574.4</v>
      </c>
      <c r="K1006" s="40">
        <v>35</v>
      </c>
      <c r="L1006" s="85">
        <v>1576946.4</v>
      </c>
      <c r="M1006" s="85"/>
      <c r="N1006" s="85"/>
      <c r="O1006" s="85"/>
      <c r="P1006" s="58"/>
      <c r="Q1006" s="58">
        <f t="shared" si="136"/>
        <v>2745.3802228412255</v>
      </c>
      <c r="R1006" s="85">
        <v>20657.3</v>
      </c>
      <c r="S1006" s="86">
        <v>44926</v>
      </c>
    </row>
    <row r="1007" spans="1:19" s="3" customFormat="1" ht="12.75" hidden="1" x14ac:dyDescent="0.25">
      <c r="A1007" s="122"/>
      <c r="B1007" s="148" t="s">
        <v>122</v>
      </c>
      <c r="C1007" s="150"/>
      <c r="D1007" s="123"/>
      <c r="E1007" s="123"/>
      <c r="F1007" s="125"/>
      <c r="G1007" s="125"/>
      <c r="H1007" s="125"/>
      <c r="I1007" s="132">
        <f t="shared" ref="I1007:P1007" si="137">ROUND(SUM(I987:I1006),2)</f>
        <v>62876.35</v>
      </c>
      <c r="J1007" s="132">
        <f t="shared" si="137"/>
        <v>55489.69</v>
      </c>
      <c r="K1007" s="29">
        <f t="shared" si="137"/>
        <v>3215</v>
      </c>
      <c r="L1007" s="132">
        <f t="shared" si="137"/>
        <v>225657182.19999999</v>
      </c>
      <c r="M1007" s="132">
        <f t="shared" si="137"/>
        <v>0</v>
      </c>
      <c r="N1007" s="132">
        <f t="shared" si="137"/>
        <v>0</v>
      </c>
      <c r="O1007" s="132">
        <f t="shared" si="137"/>
        <v>0</v>
      </c>
      <c r="P1007" s="132">
        <f t="shared" si="137"/>
        <v>0</v>
      </c>
      <c r="Q1007" s="132"/>
      <c r="R1007" s="132"/>
      <c r="S1007" s="46"/>
    </row>
    <row r="1008" spans="1:19" s="113" customFormat="1" hidden="1" x14ac:dyDescent="0.25">
      <c r="A1008" s="122"/>
      <c r="B1008" s="148" t="s">
        <v>38</v>
      </c>
      <c r="C1008" s="150"/>
      <c r="D1008" s="125"/>
      <c r="E1008" s="129"/>
      <c r="F1008" s="125"/>
      <c r="G1008" s="125"/>
      <c r="H1008" s="125"/>
      <c r="I1008" s="64"/>
      <c r="J1008" s="64"/>
      <c r="K1008" s="20"/>
      <c r="L1008" s="132"/>
      <c r="M1008" s="26"/>
      <c r="N1008" s="26"/>
      <c r="O1008" s="26"/>
      <c r="P1008" s="26"/>
      <c r="Q1008" s="26"/>
      <c r="R1008" s="26"/>
      <c r="S1008" s="37"/>
    </row>
    <row r="1009" spans="1:19" s="113" customFormat="1" ht="15" hidden="1" customHeight="1" x14ac:dyDescent="0.25">
      <c r="A1009" s="25">
        <v>32</v>
      </c>
      <c r="B1009" s="40" t="s">
        <v>126</v>
      </c>
      <c r="C1009" s="84">
        <v>1986</v>
      </c>
      <c r="D1009" s="40"/>
      <c r="E1009" s="40" t="s">
        <v>277</v>
      </c>
      <c r="F1009" s="40" t="s">
        <v>978</v>
      </c>
      <c r="G1009" s="84">
        <v>5</v>
      </c>
      <c r="H1009" s="84">
        <v>3</v>
      </c>
      <c r="I1009" s="85">
        <v>3777.8</v>
      </c>
      <c r="J1009" s="85">
        <v>3463.99</v>
      </c>
      <c r="K1009" s="40">
        <v>212</v>
      </c>
      <c r="L1009" s="85">
        <v>18833515.629999999</v>
      </c>
      <c r="M1009" s="85"/>
      <c r="N1009" s="85"/>
      <c r="O1009" s="85"/>
      <c r="P1009" s="58"/>
      <c r="Q1009" s="58">
        <f t="shared" ref="Q1009:Q1021" si="138">L1009/J1009</f>
        <v>5436.9428404816408</v>
      </c>
      <c r="R1009" s="85">
        <v>17159.490000000002</v>
      </c>
      <c r="S1009" s="86">
        <v>44926</v>
      </c>
    </row>
    <row r="1010" spans="1:19" s="113" customFormat="1" ht="15" hidden="1" customHeight="1" x14ac:dyDescent="0.25">
      <c r="A1010" s="25">
        <v>33</v>
      </c>
      <c r="B1010" s="40" t="s">
        <v>375</v>
      </c>
      <c r="C1010" s="84">
        <v>1986</v>
      </c>
      <c r="D1010" s="40"/>
      <c r="E1010" s="40" t="s">
        <v>277</v>
      </c>
      <c r="F1010" s="40" t="s">
        <v>978</v>
      </c>
      <c r="G1010" s="84">
        <v>5</v>
      </c>
      <c r="H1010" s="84">
        <v>3</v>
      </c>
      <c r="I1010" s="85">
        <v>3709.75</v>
      </c>
      <c r="J1010" s="85">
        <v>3495.05</v>
      </c>
      <c r="K1010" s="40">
        <v>203</v>
      </c>
      <c r="L1010" s="85">
        <v>19002387.09</v>
      </c>
      <c r="M1010" s="85"/>
      <c r="N1010" s="85"/>
      <c r="O1010" s="85"/>
      <c r="P1010" s="58"/>
      <c r="Q1010" s="58">
        <f t="shared" si="138"/>
        <v>5436.9428448806166</v>
      </c>
      <c r="R1010" s="85">
        <v>17159.490000000002</v>
      </c>
      <c r="S1010" s="86">
        <v>44926</v>
      </c>
    </row>
    <row r="1011" spans="1:19" s="113" customFormat="1" ht="15" hidden="1" customHeight="1" x14ac:dyDescent="0.25">
      <c r="A1011" s="25">
        <v>34</v>
      </c>
      <c r="B1011" s="40" t="s">
        <v>127</v>
      </c>
      <c r="C1011" s="84">
        <v>1986</v>
      </c>
      <c r="D1011" s="40"/>
      <c r="E1011" s="40" t="s">
        <v>277</v>
      </c>
      <c r="F1011" s="40" t="s">
        <v>978</v>
      </c>
      <c r="G1011" s="84">
        <v>5</v>
      </c>
      <c r="H1011" s="84">
        <v>5</v>
      </c>
      <c r="I1011" s="85">
        <v>6201.83</v>
      </c>
      <c r="J1011" s="85">
        <v>5685.51</v>
      </c>
      <c r="K1011" s="40">
        <v>325</v>
      </c>
      <c r="L1011" s="85">
        <v>30911792.899999999</v>
      </c>
      <c r="M1011" s="85"/>
      <c r="N1011" s="85"/>
      <c r="O1011" s="85"/>
      <c r="P1011" s="58"/>
      <c r="Q1011" s="58">
        <f t="shared" si="138"/>
        <v>5436.9428424187099</v>
      </c>
      <c r="R1011" s="85">
        <v>17159.490000000002</v>
      </c>
      <c r="S1011" s="86">
        <v>44926</v>
      </c>
    </row>
    <row r="1012" spans="1:19" s="113" customFormat="1" ht="15" hidden="1" customHeight="1" x14ac:dyDescent="0.25">
      <c r="A1012" s="25">
        <v>35</v>
      </c>
      <c r="B1012" s="40" t="s">
        <v>376</v>
      </c>
      <c r="C1012" s="84">
        <v>1986</v>
      </c>
      <c r="D1012" s="40"/>
      <c r="E1012" s="40" t="s">
        <v>277</v>
      </c>
      <c r="F1012" s="40" t="s">
        <v>978</v>
      </c>
      <c r="G1012" s="84">
        <v>5</v>
      </c>
      <c r="H1012" s="84">
        <v>3</v>
      </c>
      <c r="I1012" s="85">
        <v>3822.7</v>
      </c>
      <c r="J1012" s="85">
        <v>3446.6</v>
      </c>
      <c r="K1012" s="40">
        <v>181</v>
      </c>
      <c r="L1012" s="85">
        <v>18738967.199999999</v>
      </c>
      <c r="M1012" s="85"/>
      <c r="N1012" s="85"/>
      <c r="O1012" s="85"/>
      <c r="P1012" s="58"/>
      <c r="Q1012" s="58">
        <f t="shared" si="138"/>
        <v>5436.9428422213196</v>
      </c>
      <c r="R1012" s="85">
        <v>17159.490000000002</v>
      </c>
      <c r="S1012" s="86">
        <v>44926</v>
      </c>
    </row>
    <row r="1013" spans="1:19" s="113" customFormat="1" ht="15" hidden="1" customHeight="1" x14ac:dyDescent="0.25">
      <c r="A1013" s="25">
        <v>36</v>
      </c>
      <c r="B1013" s="40" t="s">
        <v>1050</v>
      </c>
      <c r="C1013" s="84">
        <v>1986</v>
      </c>
      <c r="D1013" s="40"/>
      <c r="E1013" s="40" t="s">
        <v>277</v>
      </c>
      <c r="F1013" s="40" t="s">
        <v>978</v>
      </c>
      <c r="G1013" s="84">
        <v>5</v>
      </c>
      <c r="H1013" s="84">
        <v>3</v>
      </c>
      <c r="I1013" s="85">
        <v>3671.01</v>
      </c>
      <c r="J1013" s="85">
        <v>3472.76</v>
      </c>
      <c r="K1013" s="40">
        <v>212</v>
      </c>
      <c r="L1013" s="85">
        <v>18881197.609999999</v>
      </c>
      <c r="M1013" s="85"/>
      <c r="N1013" s="85"/>
      <c r="O1013" s="85"/>
      <c r="P1013" s="58"/>
      <c r="Q1013" s="58">
        <f t="shared" si="138"/>
        <v>5436.9428379732544</v>
      </c>
      <c r="R1013" s="85">
        <v>17159.490000000002</v>
      </c>
      <c r="S1013" s="86">
        <v>44926</v>
      </c>
    </row>
    <row r="1014" spans="1:19" s="113" customFormat="1" ht="15" hidden="1" customHeight="1" x14ac:dyDescent="0.25">
      <c r="A1014" s="25">
        <v>37</v>
      </c>
      <c r="B1014" s="40" t="s">
        <v>175</v>
      </c>
      <c r="C1014" s="84">
        <v>1986</v>
      </c>
      <c r="D1014" s="40"/>
      <c r="E1014" s="40" t="s">
        <v>277</v>
      </c>
      <c r="F1014" s="40" t="s">
        <v>978</v>
      </c>
      <c r="G1014" s="84">
        <v>5</v>
      </c>
      <c r="H1014" s="84">
        <v>4</v>
      </c>
      <c r="I1014" s="85">
        <v>5522.57</v>
      </c>
      <c r="J1014" s="85">
        <v>4753.33</v>
      </c>
      <c r="K1014" s="40">
        <v>232</v>
      </c>
      <c r="L1014" s="85">
        <v>30122291.640000001</v>
      </c>
      <c r="M1014" s="85"/>
      <c r="N1014" s="85"/>
      <c r="O1014" s="85"/>
      <c r="P1014" s="58"/>
      <c r="Q1014" s="58">
        <f t="shared" si="138"/>
        <v>6337.0924467688974</v>
      </c>
      <c r="R1014" s="85">
        <v>17159.490000000002</v>
      </c>
      <c r="S1014" s="86">
        <v>44926</v>
      </c>
    </row>
    <row r="1015" spans="1:19" s="113" customFormat="1" ht="15" hidden="1" customHeight="1" x14ac:dyDescent="0.25">
      <c r="A1015" s="25">
        <v>38</v>
      </c>
      <c r="B1015" s="40" t="s">
        <v>176</v>
      </c>
      <c r="C1015" s="84">
        <v>1986</v>
      </c>
      <c r="D1015" s="40"/>
      <c r="E1015" s="40" t="s">
        <v>277</v>
      </c>
      <c r="F1015" s="40" t="s">
        <v>978</v>
      </c>
      <c r="G1015" s="84">
        <v>5</v>
      </c>
      <c r="H1015" s="84">
        <v>3</v>
      </c>
      <c r="I1015" s="85">
        <v>4029.59</v>
      </c>
      <c r="J1015" s="85">
        <v>3695.24</v>
      </c>
      <c r="K1015" s="40">
        <v>157</v>
      </c>
      <c r="L1015" s="85">
        <v>20090808.68</v>
      </c>
      <c r="M1015" s="85"/>
      <c r="N1015" s="85"/>
      <c r="O1015" s="85"/>
      <c r="P1015" s="58"/>
      <c r="Q1015" s="58">
        <f t="shared" si="138"/>
        <v>5436.9428453902865</v>
      </c>
      <c r="R1015" s="85">
        <v>17159.490000000002</v>
      </c>
      <c r="S1015" s="86">
        <v>44926</v>
      </c>
    </row>
    <row r="1016" spans="1:19" s="113" customFormat="1" ht="15" hidden="1" customHeight="1" x14ac:dyDescent="0.25">
      <c r="A1016" s="25">
        <v>39</v>
      </c>
      <c r="B1016" s="40" t="s">
        <v>377</v>
      </c>
      <c r="C1016" s="84">
        <v>1987</v>
      </c>
      <c r="D1016" s="40"/>
      <c r="E1016" s="40" t="s">
        <v>277</v>
      </c>
      <c r="F1016" s="40" t="s">
        <v>978</v>
      </c>
      <c r="G1016" s="84">
        <v>5</v>
      </c>
      <c r="H1016" s="84">
        <v>4</v>
      </c>
      <c r="I1016" s="85">
        <v>5409.1</v>
      </c>
      <c r="J1016" s="85">
        <v>4751.3</v>
      </c>
      <c r="K1016" s="40">
        <v>259</v>
      </c>
      <c r="L1016" s="85">
        <v>11719553.199999999</v>
      </c>
      <c r="M1016" s="85"/>
      <c r="N1016" s="85"/>
      <c r="O1016" s="85"/>
      <c r="P1016" s="58"/>
      <c r="Q1016" s="58">
        <f t="shared" si="138"/>
        <v>2466.5992886157469</v>
      </c>
      <c r="R1016" s="85">
        <v>17159.490000000002</v>
      </c>
      <c r="S1016" s="86">
        <v>44926</v>
      </c>
    </row>
    <row r="1017" spans="1:19" s="113" customFormat="1" hidden="1" x14ac:dyDescent="0.25">
      <c r="A1017" s="25">
        <v>40</v>
      </c>
      <c r="B1017" s="40" t="s">
        <v>378</v>
      </c>
      <c r="C1017" s="84">
        <v>1987</v>
      </c>
      <c r="D1017" s="40"/>
      <c r="E1017" s="40" t="s">
        <v>277</v>
      </c>
      <c r="F1017" s="40" t="s">
        <v>978</v>
      </c>
      <c r="G1017" s="84">
        <v>5</v>
      </c>
      <c r="H1017" s="84">
        <v>3</v>
      </c>
      <c r="I1017" s="85">
        <v>4004.49</v>
      </c>
      <c r="J1017" s="85">
        <v>3570</v>
      </c>
      <c r="K1017" s="40">
        <v>195</v>
      </c>
      <c r="L1017" s="85">
        <v>8805759.4600000009</v>
      </c>
      <c r="M1017" s="85"/>
      <c r="N1017" s="85"/>
      <c r="O1017" s="85"/>
      <c r="P1017" s="58"/>
      <c r="Q1017" s="58">
        <f t="shared" si="138"/>
        <v>2466.5992885154064</v>
      </c>
      <c r="R1017" s="85">
        <v>17159.490000000002</v>
      </c>
      <c r="S1017" s="86">
        <v>44926</v>
      </c>
    </row>
    <row r="1018" spans="1:19" s="113" customFormat="1" hidden="1" x14ac:dyDescent="0.25">
      <c r="A1018" s="25">
        <v>41</v>
      </c>
      <c r="B1018" s="40" t="s">
        <v>379</v>
      </c>
      <c r="C1018" s="84">
        <v>1987</v>
      </c>
      <c r="D1018" s="40"/>
      <c r="E1018" s="40" t="s">
        <v>277</v>
      </c>
      <c r="F1018" s="40" t="s">
        <v>978</v>
      </c>
      <c r="G1018" s="84">
        <v>5</v>
      </c>
      <c r="H1018" s="84">
        <v>3</v>
      </c>
      <c r="I1018" s="85">
        <v>3998.7</v>
      </c>
      <c r="J1018" s="85">
        <v>3588.5</v>
      </c>
      <c r="K1018" s="40">
        <v>195</v>
      </c>
      <c r="L1018" s="85">
        <v>8851391.5399999991</v>
      </c>
      <c r="M1018" s="85"/>
      <c r="N1018" s="85"/>
      <c r="O1018" s="85"/>
      <c r="P1018" s="58"/>
      <c r="Q1018" s="58">
        <f t="shared" si="138"/>
        <v>2466.5992866100041</v>
      </c>
      <c r="R1018" s="85">
        <v>17159.490000000002</v>
      </c>
      <c r="S1018" s="86">
        <v>44926</v>
      </c>
    </row>
    <row r="1019" spans="1:19" s="113" customFormat="1" hidden="1" x14ac:dyDescent="0.25">
      <c r="A1019" s="25">
        <v>42</v>
      </c>
      <c r="B1019" s="40" t="s">
        <v>380</v>
      </c>
      <c r="C1019" s="84">
        <v>1987</v>
      </c>
      <c r="D1019" s="40"/>
      <c r="E1019" s="40" t="s">
        <v>277</v>
      </c>
      <c r="F1019" s="40" t="s">
        <v>978</v>
      </c>
      <c r="G1019" s="84">
        <v>5</v>
      </c>
      <c r="H1019" s="84">
        <v>4</v>
      </c>
      <c r="I1019" s="85">
        <v>5468.8</v>
      </c>
      <c r="J1019" s="85">
        <v>4756</v>
      </c>
      <c r="K1019" s="40">
        <v>266</v>
      </c>
      <c r="L1019" s="85">
        <v>11731146.210000001</v>
      </c>
      <c r="M1019" s="85"/>
      <c r="N1019" s="85"/>
      <c r="O1019" s="85"/>
      <c r="P1019" s="58"/>
      <c r="Q1019" s="58">
        <f t="shared" si="138"/>
        <v>2466.5992872161482</v>
      </c>
      <c r="R1019" s="85">
        <v>17159.490000000002</v>
      </c>
      <c r="S1019" s="86">
        <v>44926</v>
      </c>
    </row>
    <row r="1020" spans="1:19" s="113" customFormat="1" ht="15" hidden="1" customHeight="1" x14ac:dyDescent="0.25">
      <c r="A1020" s="25">
        <v>43</v>
      </c>
      <c r="B1020" s="40" t="s">
        <v>40</v>
      </c>
      <c r="C1020" s="84">
        <v>1986</v>
      </c>
      <c r="D1020" s="40"/>
      <c r="E1020" s="40" t="s">
        <v>277</v>
      </c>
      <c r="F1020" s="40" t="s">
        <v>978</v>
      </c>
      <c r="G1020" s="84">
        <v>5</v>
      </c>
      <c r="H1020" s="84">
        <v>4</v>
      </c>
      <c r="I1020" s="85">
        <v>5231</v>
      </c>
      <c r="J1020" s="85">
        <v>4353.37</v>
      </c>
      <c r="K1020" s="40">
        <v>276</v>
      </c>
      <c r="L1020" s="85">
        <v>27587708.149999999</v>
      </c>
      <c r="M1020" s="85"/>
      <c r="N1020" s="85"/>
      <c r="O1020" s="85"/>
      <c r="P1020" s="58"/>
      <c r="Q1020" s="58">
        <f t="shared" si="138"/>
        <v>6337.0924479196574</v>
      </c>
      <c r="R1020" s="85">
        <v>17159.490000000002</v>
      </c>
      <c r="S1020" s="86">
        <v>44926</v>
      </c>
    </row>
    <row r="1021" spans="1:19" s="115" customFormat="1" ht="15" hidden="1" customHeight="1" x14ac:dyDescent="0.25">
      <c r="A1021" s="25"/>
      <c r="B1021" s="148" t="s">
        <v>41</v>
      </c>
      <c r="C1021" s="150"/>
      <c r="D1021" s="125"/>
      <c r="E1021" s="123"/>
      <c r="F1021" s="131"/>
      <c r="G1021" s="125"/>
      <c r="H1021" s="125"/>
      <c r="I1021" s="48">
        <f t="shared" ref="I1021:P1021" si="139">ROUND(SUM(I1009:I1020),2)</f>
        <v>54847.34</v>
      </c>
      <c r="J1021" s="48">
        <f t="shared" si="139"/>
        <v>49031.65</v>
      </c>
      <c r="K1021" s="48">
        <f t="shared" si="139"/>
        <v>2713</v>
      </c>
      <c r="L1021" s="48">
        <f t="shared" si="139"/>
        <v>225276519.31</v>
      </c>
      <c r="M1021" s="48">
        <f t="shared" si="139"/>
        <v>0</v>
      </c>
      <c r="N1021" s="48">
        <f t="shared" si="139"/>
        <v>0</v>
      </c>
      <c r="O1021" s="48">
        <f t="shared" si="139"/>
        <v>0</v>
      </c>
      <c r="P1021" s="48">
        <f t="shared" si="139"/>
        <v>0</v>
      </c>
      <c r="Q1021" s="20">
        <f t="shared" si="138"/>
        <v>4594.5123060309006</v>
      </c>
      <c r="R1021" s="132"/>
      <c r="S1021" s="37"/>
    </row>
    <row r="1022" spans="1:19" hidden="1" x14ac:dyDescent="0.25">
      <c r="A1022" s="25"/>
      <c r="B1022" s="179" t="s">
        <v>128</v>
      </c>
      <c r="C1022" s="179"/>
      <c r="D1022" s="125"/>
      <c r="E1022" s="129"/>
      <c r="F1022" s="25"/>
      <c r="G1022" s="25"/>
      <c r="H1022" s="25"/>
      <c r="I1022" s="25"/>
      <c r="J1022" s="25"/>
      <c r="K1022" s="20"/>
      <c r="L1022" s="26"/>
      <c r="M1022" s="26"/>
      <c r="N1022" s="26"/>
      <c r="O1022" s="26"/>
      <c r="P1022" s="26"/>
      <c r="Q1022" s="26"/>
      <c r="R1022" s="26"/>
      <c r="S1022" s="37"/>
    </row>
    <row r="1023" spans="1:19" s="2" customFormat="1" ht="12.75" hidden="1" x14ac:dyDescent="0.25">
      <c r="A1023" s="25">
        <v>44</v>
      </c>
      <c r="B1023" s="40" t="s">
        <v>382</v>
      </c>
      <c r="C1023" s="40">
        <v>1986</v>
      </c>
      <c r="D1023" s="40"/>
      <c r="E1023" s="40" t="s">
        <v>277</v>
      </c>
      <c r="F1023" s="40" t="s">
        <v>288</v>
      </c>
      <c r="G1023" s="84">
        <v>2</v>
      </c>
      <c r="H1023" s="84">
        <v>3</v>
      </c>
      <c r="I1023" s="85">
        <v>782.8</v>
      </c>
      <c r="J1023" s="85">
        <v>671.6</v>
      </c>
      <c r="K1023" s="40">
        <v>43</v>
      </c>
      <c r="L1023" s="85">
        <v>2226727.62</v>
      </c>
      <c r="M1023" s="85"/>
      <c r="N1023" s="85"/>
      <c r="O1023" s="85"/>
      <c r="P1023" s="58"/>
      <c r="Q1023" s="58">
        <f t="shared" ref="Q1023:Q1029" si="140">L1023/J1023</f>
        <v>3315.5563132817156</v>
      </c>
      <c r="R1023" s="85">
        <v>20657.3</v>
      </c>
      <c r="S1023" s="86">
        <v>44926</v>
      </c>
    </row>
    <row r="1024" spans="1:19" s="2" customFormat="1" ht="12.75" hidden="1" x14ac:dyDescent="0.25">
      <c r="A1024" s="25">
        <v>45</v>
      </c>
      <c r="B1024" s="40" t="s">
        <v>383</v>
      </c>
      <c r="C1024" s="40">
        <v>1986</v>
      </c>
      <c r="D1024" s="40"/>
      <c r="E1024" s="40" t="s">
        <v>277</v>
      </c>
      <c r="F1024" s="40" t="s">
        <v>288</v>
      </c>
      <c r="G1024" s="84">
        <v>2</v>
      </c>
      <c r="H1024" s="84">
        <v>3</v>
      </c>
      <c r="I1024" s="85">
        <v>881.3</v>
      </c>
      <c r="J1024" s="85">
        <v>712.2</v>
      </c>
      <c r="K1024" s="40">
        <v>58</v>
      </c>
      <c r="L1024" s="85">
        <v>3106980.86</v>
      </c>
      <c r="M1024" s="85"/>
      <c r="N1024" s="85"/>
      <c r="O1024" s="85"/>
      <c r="P1024" s="58"/>
      <c r="Q1024" s="58">
        <f t="shared" si="140"/>
        <v>4362.5117382757644</v>
      </c>
      <c r="R1024" s="85">
        <v>20657.3</v>
      </c>
      <c r="S1024" s="86">
        <v>44926</v>
      </c>
    </row>
    <row r="1025" spans="1:19" s="2" customFormat="1" ht="12.75" hidden="1" x14ac:dyDescent="0.25">
      <c r="A1025" s="25">
        <v>46</v>
      </c>
      <c r="B1025" s="40" t="s">
        <v>129</v>
      </c>
      <c r="C1025" s="40">
        <v>1985</v>
      </c>
      <c r="D1025" s="40"/>
      <c r="E1025" s="40" t="s">
        <v>277</v>
      </c>
      <c r="F1025" s="40" t="s">
        <v>288</v>
      </c>
      <c r="G1025" s="84">
        <v>5</v>
      </c>
      <c r="H1025" s="84">
        <v>7</v>
      </c>
      <c r="I1025" s="85">
        <v>6157.4</v>
      </c>
      <c r="J1025" s="85">
        <v>5234.1000000000004</v>
      </c>
      <c r="K1025" s="40">
        <v>202</v>
      </c>
      <c r="L1025" s="85">
        <v>32842626.390000001</v>
      </c>
      <c r="M1025" s="85"/>
      <c r="N1025" s="85"/>
      <c r="O1025" s="85"/>
      <c r="P1025" s="58"/>
      <c r="Q1025" s="58">
        <f t="shared" si="140"/>
        <v>6274.7418639307616</v>
      </c>
      <c r="R1025" s="85">
        <v>20657.3</v>
      </c>
      <c r="S1025" s="86">
        <v>44926</v>
      </c>
    </row>
    <row r="1026" spans="1:19" s="2" customFormat="1" ht="12.75" hidden="1" x14ac:dyDescent="0.25">
      <c r="A1026" s="25">
        <v>47</v>
      </c>
      <c r="B1026" s="40" t="s">
        <v>44</v>
      </c>
      <c r="C1026" s="40">
        <v>1974</v>
      </c>
      <c r="D1026" s="40"/>
      <c r="E1026" s="40" t="s">
        <v>277</v>
      </c>
      <c r="F1026" s="40" t="s">
        <v>288</v>
      </c>
      <c r="G1026" s="84">
        <v>5</v>
      </c>
      <c r="H1026" s="84">
        <v>4</v>
      </c>
      <c r="I1026" s="85">
        <v>3032.4</v>
      </c>
      <c r="J1026" s="85">
        <v>2735</v>
      </c>
      <c r="K1026" s="40">
        <v>135</v>
      </c>
      <c r="L1026" s="85">
        <v>5337847.28</v>
      </c>
      <c r="M1026" s="85"/>
      <c r="N1026" s="85"/>
      <c r="O1026" s="85"/>
      <c r="P1026" s="58"/>
      <c r="Q1026" s="58">
        <f t="shared" si="140"/>
        <v>1951.6809067641682</v>
      </c>
      <c r="R1026" s="85">
        <v>20657.3</v>
      </c>
      <c r="S1026" s="86">
        <v>44926</v>
      </c>
    </row>
    <row r="1027" spans="1:19" s="2" customFormat="1" ht="12.75" hidden="1" x14ac:dyDescent="0.25">
      <c r="A1027" s="25">
        <v>48</v>
      </c>
      <c r="B1027" s="40" t="s">
        <v>1272</v>
      </c>
      <c r="C1027" s="84">
        <v>1983</v>
      </c>
      <c r="D1027" s="40"/>
      <c r="E1027" s="40" t="s">
        <v>277</v>
      </c>
      <c r="F1027" s="40" t="s">
        <v>288</v>
      </c>
      <c r="G1027" s="84">
        <v>2</v>
      </c>
      <c r="H1027" s="84">
        <v>1</v>
      </c>
      <c r="I1027" s="85">
        <v>922.6</v>
      </c>
      <c r="J1027" s="85">
        <v>705.2</v>
      </c>
      <c r="K1027" s="40">
        <v>88</v>
      </c>
      <c r="L1027" s="85">
        <v>6058591.2999999998</v>
      </c>
      <c r="M1027" s="85"/>
      <c r="N1027" s="85"/>
      <c r="O1027" s="85"/>
      <c r="P1027" s="58"/>
      <c r="Q1027" s="58">
        <f t="shared" si="140"/>
        <v>8591.3092739648328</v>
      </c>
      <c r="R1027" s="85">
        <v>20657.3</v>
      </c>
      <c r="S1027" s="86">
        <v>44926</v>
      </c>
    </row>
    <row r="1028" spans="1:19" s="2" customFormat="1" ht="12.75" hidden="1" x14ac:dyDescent="0.25">
      <c r="A1028" s="25">
        <v>49</v>
      </c>
      <c r="B1028" s="40" t="s">
        <v>254</v>
      </c>
      <c r="C1028" s="40">
        <v>1986</v>
      </c>
      <c r="D1028" s="40"/>
      <c r="E1028" s="40" t="s">
        <v>277</v>
      </c>
      <c r="F1028" s="40" t="s">
        <v>978</v>
      </c>
      <c r="G1028" s="84">
        <v>9</v>
      </c>
      <c r="H1028" s="84">
        <v>6</v>
      </c>
      <c r="I1028" s="85">
        <v>13718.8</v>
      </c>
      <c r="J1028" s="85">
        <v>11737.5</v>
      </c>
      <c r="K1028" s="40">
        <v>585</v>
      </c>
      <c r="L1028" s="85">
        <v>41626983.490000002</v>
      </c>
      <c r="M1028" s="85"/>
      <c r="N1028" s="85"/>
      <c r="O1028" s="85"/>
      <c r="P1028" s="58"/>
      <c r="Q1028" s="58">
        <f t="shared" si="140"/>
        <v>3546.4948660276891</v>
      </c>
      <c r="R1028" s="85">
        <v>15651.14</v>
      </c>
      <c r="S1028" s="86">
        <v>44926</v>
      </c>
    </row>
    <row r="1029" spans="1:19" s="2" customFormat="1" ht="12.75" hidden="1" x14ac:dyDescent="0.25">
      <c r="A1029" s="25">
        <v>50</v>
      </c>
      <c r="B1029" s="40" t="s">
        <v>389</v>
      </c>
      <c r="C1029" s="40">
        <v>1986</v>
      </c>
      <c r="D1029" s="40"/>
      <c r="E1029" s="40" t="s">
        <v>277</v>
      </c>
      <c r="F1029" s="40" t="s">
        <v>288</v>
      </c>
      <c r="G1029" s="84">
        <v>5</v>
      </c>
      <c r="H1029" s="84">
        <v>3</v>
      </c>
      <c r="I1029" s="85">
        <v>3331.8</v>
      </c>
      <c r="J1029" s="85">
        <v>2903.3</v>
      </c>
      <c r="K1029" s="40">
        <v>146</v>
      </c>
      <c r="L1029" s="85">
        <v>21731713.5</v>
      </c>
      <c r="M1029" s="85"/>
      <c r="N1029" s="85"/>
      <c r="O1029" s="85"/>
      <c r="P1029" s="58"/>
      <c r="Q1029" s="58">
        <f t="shared" si="140"/>
        <v>7485.1766954844479</v>
      </c>
      <c r="R1029" s="85">
        <v>20657.3</v>
      </c>
      <c r="S1029" s="86">
        <v>44926</v>
      </c>
    </row>
    <row r="1030" spans="1:19" s="2" customFormat="1" ht="12.75" hidden="1" x14ac:dyDescent="0.25">
      <c r="A1030" s="25"/>
      <c r="B1030" s="179" t="s">
        <v>986</v>
      </c>
      <c r="C1030" s="179"/>
      <c r="D1030" s="125"/>
      <c r="E1030" s="129"/>
      <c r="F1030" s="125"/>
      <c r="G1030" s="125"/>
      <c r="H1030" s="125"/>
      <c r="I1030" s="132">
        <f t="shared" ref="I1030:P1030" si="141">ROUND(SUM(I1023:I1029),2)</f>
        <v>28827.1</v>
      </c>
      <c r="J1030" s="132">
        <f t="shared" si="141"/>
        <v>24698.9</v>
      </c>
      <c r="K1030" s="29">
        <f t="shared" si="141"/>
        <v>1257</v>
      </c>
      <c r="L1030" s="132">
        <f t="shared" si="141"/>
        <v>112931470.44</v>
      </c>
      <c r="M1030" s="132">
        <f t="shared" si="141"/>
        <v>0</v>
      </c>
      <c r="N1030" s="132">
        <f t="shared" si="141"/>
        <v>0</v>
      </c>
      <c r="O1030" s="132">
        <f t="shared" si="141"/>
        <v>0</v>
      </c>
      <c r="P1030" s="132">
        <f t="shared" si="141"/>
        <v>0</v>
      </c>
      <c r="Q1030" s="132">
        <f>L1030/I1030</f>
        <v>3917.5453111828801</v>
      </c>
      <c r="R1030" s="132"/>
      <c r="S1030" s="125"/>
    </row>
    <row r="1031" spans="1:19" s="2" customFormat="1" ht="12.75" hidden="1" x14ac:dyDescent="0.25">
      <c r="A1031" s="25"/>
      <c r="B1031" s="148" t="s">
        <v>46</v>
      </c>
      <c r="C1031" s="150"/>
      <c r="D1031" s="30"/>
      <c r="E1031" s="30"/>
      <c r="F1031" s="125"/>
      <c r="G1031" s="125"/>
      <c r="H1031" s="125"/>
      <c r="I1031" s="132"/>
      <c r="J1031" s="132"/>
      <c r="K1031" s="20"/>
      <c r="L1031" s="132"/>
      <c r="M1031" s="132"/>
      <c r="N1031" s="49"/>
      <c r="O1031" s="49"/>
      <c r="P1031" s="49"/>
      <c r="Q1031" s="49"/>
      <c r="R1031" s="132"/>
      <c r="S1031" s="125"/>
    </row>
    <row r="1032" spans="1:19" s="113" customFormat="1" hidden="1" x14ac:dyDescent="0.25">
      <c r="A1032" s="25">
        <v>51</v>
      </c>
      <c r="B1032" s="40" t="s">
        <v>423</v>
      </c>
      <c r="C1032" s="84">
        <v>1980</v>
      </c>
      <c r="D1032" s="40"/>
      <c r="E1032" s="40" t="s">
        <v>277</v>
      </c>
      <c r="F1032" s="40" t="s">
        <v>978</v>
      </c>
      <c r="G1032" s="84">
        <v>5</v>
      </c>
      <c r="H1032" s="84">
        <v>6</v>
      </c>
      <c r="I1032" s="85">
        <v>4008.8</v>
      </c>
      <c r="J1032" s="85">
        <v>4008.8</v>
      </c>
      <c r="K1032" s="89">
        <v>133.62666666666667</v>
      </c>
      <c r="L1032" s="85">
        <v>7204919.5</v>
      </c>
      <c r="M1032" s="85"/>
      <c r="N1032" s="85"/>
      <c r="O1032" s="85"/>
      <c r="P1032" s="58"/>
      <c r="Q1032" s="58">
        <f t="shared" ref="Q1032:Q1079" si="142">L1032/J1032</f>
        <v>1797.2758680902016</v>
      </c>
      <c r="R1032" s="85">
        <v>17159.490000000002</v>
      </c>
      <c r="S1032" s="86">
        <v>44926</v>
      </c>
    </row>
    <row r="1033" spans="1:19" s="2" customFormat="1" ht="12.75" hidden="1" x14ac:dyDescent="0.25">
      <c r="A1033" s="25">
        <v>52</v>
      </c>
      <c r="B1033" s="40" t="s">
        <v>424</v>
      </c>
      <c r="C1033" s="84">
        <v>1980</v>
      </c>
      <c r="D1033" s="40"/>
      <c r="E1033" s="40" t="s">
        <v>277</v>
      </c>
      <c r="F1033" s="40" t="s">
        <v>978</v>
      </c>
      <c r="G1033" s="84">
        <v>5</v>
      </c>
      <c r="H1033" s="84">
        <v>4</v>
      </c>
      <c r="I1033" s="85">
        <v>2661.2</v>
      </c>
      <c r="J1033" s="85">
        <v>2661.2</v>
      </c>
      <c r="K1033" s="89">
        <v>88.706666666666663</v>
      </c>
      <c r="L1033" s="85">
        <v>6564114.0199999996</v>
      </c>
      <c r="M1033" s="85"/>
      <c r="N1033" s="85"/>
      <c r="O1033" s="85"/>
      <c r="P1033" s="58"/>
      <c r="Q1033" s="58">
        <f t="shared" si="142"/>
        <v>2466.5992860363745</v>
      </c>
      <c r="R1033" s="85">
        <v>17159.490000000002</v>
      </c>
      <c r="S1033" s="86">
        <v>44926</v>
      </c>
    </row>
    <row r="1034" spans="1:19" s="2" customFormat="1" ht="12.75" hidden="1" x14ac:dyDescent="0.25">
      <c r="A1034" s="25">
        <v>53</v>
      </c>
      <c r="B1034" s="40" t="s">
        <v>425</v>
      </c>
      <c r="C1034" s="84">
        <v>1980</v>
      </c>
      <c r="D1034" s="40"/>
      <c r="E1034" s="40" t="s">
        <v>277</v>
      </c>
      <c r="F1034" s="40" t="s">
        <v>978</v>
      </c>
      <c r="G1034" s="84">
        <v>5</v>
      </c>
      <c r="H1034" s="84">
        <v>4</v>
      </c>
      <c r="I1034" s="85">
        <v>2633.9</v>
      </c>
      <c r="J1034" s="85">
        <v>2633.9</v>
      </c>
      <c r="K1034" s="89">
        <v>87.796666666666667</v>
      </c>
      <c r="L1034" s="85">
        <v>11230620.779999999</v>
      </c>
      <c r="M1034" s="85"/>
      <c r="N1034" s="85"/>
      <c r="O1034" s="85"/>
      <c r="P1034" s="58"/>
      <c r="Q1034" s="58">
        <f t="shared" si="142"/>
        <v>4263.8751585101936</v>
      </c>
      <c r="R1034" s="85">
        <v>17159.490000000002</v>
      </c>
      <c r="S1034" s="86">
        <v>44926</v>
      </c>
    </row>
    <row r="1035" spans="1:19" s="2" customFormat="1" ht="12.75" hidden="1" x14ac:dyDescent="0.25">
      <c r="A1035" s="25">
        <v>54</v>
      </c>
      <c r="B1035" s="40" t="s">
        <v>426</v>
      </c>
      <c r="C1035" s="84">
        <v>1980</v>
      </c>
      <c r="D1035" s="40"/>
      <c r="E1035" s="40" t="s">
        <v>277</v>
      </c>
      <c r="F1035" s="40" t="s">
        <v>978</v>
      </c>
      <c r="G1035" s="84">
        <v>5</v>
      </c>
      <c r="H1035" s="84">
        <v>6</v>
      </c>
      <c r="I1035" s="85">
        <v>2609.9</v>
      </c>
      <c r="J1035" s="85">
        <v>2609.9</v>
      </c>
      <c r="K1035" s="89">
        <v>86.99666666666667</v>
      </c>
      <c r="L1035" s="85">
        <v>6791162.8099999996</v>
      </c>
      <c r="M1035" s="85"/>
      <c r="N1035" s="85"/>
      <c r="O1035" s="85"/>
      <c r="P1035" s="58"/>
      <c r="Q1035" s="58">
        <f t="shared" si="142"/>
        <v>2602.0777845894477</v>
      </c>
      <c r="R1035" s="85">
        <v>17159.490000000002</v>
      </c>
      <c r="S1035" s="86">
        <v>44926</v>
      </c>
    </row>
    <row r="1036" spans="1:19" s="2" customFormat="1" ht="12.75" hidden="1" x14ac:dyDescent="0.25">
      <c r="A1036" s="25">
        <v>55</v>
      </c>
      <c r="B1036" s="40" t="s">
        <v>427</v>
      </c>
      <c r="C1036" s="84">
        <v>1980</v>
      </c>
      <c r="D1036" s="40"/>
      <c r="E1036" s="40" t="s">
        <v>277</v>
      </c>
      <c r="F1036" s="40" t="s">
        <v>978</v>
      </c>
      <c r="G1036" s="84">
        <v>5</v>
      </c>
      <c r="H1036" s="84">
        <v>4</v>
      </c>
      <c r="I1036" s="85">
        <v>4649.5</v>
      </c>
      <c r="J1036" s="85">
        <v>4649.5</v>
      </c>
      <c r="K1036" s="89">
        <v>154.98333333333332</v>
      </c>
      <c r="L1036" s="85">
        <v>23566814.050000001</v>
      </c>
      <c r="M1036" s="85"/>
      <c r="N1036" s="85"/>
      <c r="O1036" s="85"/>
      <c r="P1036" s="58"/>
      <c r="Q1036" s="58">
        <f t="shared" si="142"/>
        <v>5068.6770728035272</v>
      </c>
      <c r="R1036" s="85">
        <v>17159.490000000002</v>
      </c>
      <c r="S1036" s="86">
        <v>44926</v>
      </c>
    </row>
    <row r="1037" spans="1:19" s="2" customFormat="1" ht="12.75" hidden="1" x14ac:dyDescent="0.25">
      <c r="A1037" s="25">
        <v>56</v>
      </c>
      <c r="B1037" s="40" t="s">
        <v>428</v>
      </c>
      <c r="C1037" s="84">
        <v>1980</v>
      </c>
      <c r="D1037" s="40"/>
      <c r="E1037" s="40" t="s">
        <v>277</v>
      </c>
      <c r="F1037" s="40" t="s">
        <v>978</v>
      </c>
      <c r="G1037" s="84">
        <v>5</v>
      </c>
      <c r="H1037" s="84">
        <v>6</v>
      </c>
      <c r="I1037" s="85">
        <v>4984.8</v>
      </c>
      <c r="J1037" s="85">
        <v>4984.8</v>
      </c>
      <c r="K1037" s="89">
        <v>166.16</v>
      </c>
      <c r="L1037" s="85">
        <v>4011776.59</v>
      </c>
      <c r="M1037" s="85"/>
      <c r="N1037" s="85"/>
      <c r="O1037" s="85"/>
      <c r="P1037" s="58"/>
      <c r="Q1037" s="58">
        <f t="shared" si="142"/>
        <v>804.80191582410521</v>
      </c>
      <c r="R1037" s="85">
        <v>17159.490000000002</v>
      </c>
      <c r="S1037" s="86">
        <v>44926</v>
      </c>
    </row>
    <row r="1038" spans="1:19" s="2" customFormat="1" ht="12.75" hidden="1" x14ac:dyDescent="0.25">
      <c r="A1038" s="25">
        <v>57</v>
      </c>
      <c r="B1038" s="40" t="s">
        <v>429</v>
      </c>
      <c r="C1038" s="84">
        <v>1980</v>
      </c>
      <c r="D1038" s="40"/>
      <c r="E1038" s="40" t="s">
        <v>277</v>
      </c>
      <c r="F1038" s="40" t="s">
        <v>978</v>
      </c>
      <c r="G1038" s="84">
        <v>5</v>
      </c>
      <c r="H1038" s="84">
        <v>6</v>
      </c>
      <c r="I1038" s="85">
        <v>5080.3</v>
      </c>
      <c r="J1038" s="85">
        <v>5080.3</v>
      </c>
      <c r="K1038" s="89">
        <v>169.34333333333333</v>
      </c>
      <c r="L1038" s="85">
        <v>13219335.77</v>
      </c>
      <c r="M1038" s="85"/>
      <c r="N1038" s="85"/>
      <c r="O1038" s="85"/>
      <c r="P1038" s="58"/>
      <c r="Q1038" s="58">
        <f t="shared" si="142"/>
        <v>2602.0777847764894</v>
      </c>
      <c r="R1038" s="85">
        <v>17159.490000000002</v>
      </c>
      <c r="S1038" s="86">
        <v>44926</v>
      </c>
    </row>
    <row r="1039" spans="1:19" s="2" customFormat="1" ht="12.75" hidden="1" x14ac:dyDescent="0.25">
      <c r="A1039" s="25">
        <v>58</v>
      </c>
      <c r="B1039" s="40" t="s">
        <v>430</v>
      </c>
      <c r="C1039" s="84">
        <v>1980</v>
      </c>
      <c r="D1039" s="40"/>
      <c r="E1039" s="40" t="s">
        <v>277</v>
      </c>
      <c r="F1039" s="40" t="s">
        <v>978</v>
      </c>
      <c r="G1039" s="84">
        <v>5</v>
      </c>
      <c r="H1039" s="84">
        <v>8</v>
      </c>
      <c r="I1039" s="85">
        <v>6286</v>
      </c>
      <c r="J1039" s="85">
        <v>6286</v>
      </c>
      <c r="K1039" s="89">
        <v>209.53333333333333</v>
      </c>
      <c r="L1039" s="85">
        <v>5058984.84</v>
      </c>
      <c r="M1039" s="85"/>
      <c r="N1039" s="85"/>
      <c r="O1039" s="85"/>
      <c r="P1039" s="58"/>
      <c r="Q1039" s="58">
        <f t="shared" si="142"/>
        <v>804.80191536748328</v>
      </c>
      <c r="R1039" s="85">
        <v>17159.490000000002</v>
      </c>
      <c r="S1039" s="86">
        <v>44926</v>
      </c>
    </row>
    <row r="1040" spans="1:19" s="2" customFormat="1" ht="12.75" hidden="1" x14ac:dyDescent="0.25">
      <c r="A1040" s="25">
        <v>59</v>
      </c>
      <c r="B1040" s="40" t="s">
        <v>431</v>
      </c>
      <c r="C1040" s="84">
        <v>1980</v>
      </c>
      <c r="D1040" s="40"/>
      <c r="E1040" s="40" t="s">
        <v>277</v>
      </c>
      <c r="F1040" s="40" t="s">
        <v>978</v>
      </c>
      <c r="G1040" s="84">
        <v>5</v>
      </c>
      <c r="H1040" s="84">
        <v>6</v>
      </c>
      <c r="I1040" s="85">
        <v>4001.4</v>
      </c>
      <c r="J1040" s="85">
        <v>4001.4</v>
      </c>
      <c r="K1040" s="89">
        <v>133.38</v>
      </c>
      <c r="L1040" s="85">
        <v>12324438.84</v>
      </c>
      <c r="M1040" s="85"/>
      <c r="N1040" s="85"/>
      <c r="O1040" s="85"/>
      <c r="P1040" s="58"/>
      <c r="Q1040" s="58">
        <f t="shared" si="142"/>
        <v>3080.0316989053831</v>
      </c>
      <c r="R1040" s="85">
        <v>17159.490000000002</v>
      </c>
      <c r="S1040" s="86">
        <v>44926</v>
      </c>
    </row>
    <row r="1041" spans="1:19" s="2" customFormat="1" ht="12.75" hidden="1" x14ac:dyDescent="0.25">
      <c r="A1041" s="25">
        <v>60</v>
      </c>
      <c r="B1041" s="40" t="s">
        <v>432</v>
      </c>
      <c r="C1041" s="84">
        <v>1980</v>
      </c>
      <c r="D1041" s="40"/>
      <c r="E1041" s="40" t="s">
        <v>277</v>
      </c>
      <c r="F1041" s="40" t="s">
        <v>288</v>
      </c>
      <c r="G1041" s="84">
        <v>2</v>
      </c>
      <c r="H1041" s="84">
        <v>2</v>
      </c>
      <c r="I1041" s="85">
        <v>952.2</v>
      </c>
      <c r="J1041" s="85">
        <v>952.2</v>
      </c>
      <c r="K1041" s="40">
        <v>64</v>
      </c>
      <c r="L1041" s="85">
        <v>2614151.0299999998</v>
      </c>
      <c r="M1041" s="85"/>
      <c r="N1041" s="85"/>
      <c r="O1041" s="85"/>
      <c r="P1041" s="58"/>
      <c r="Q1041" s="58">
        <f t="shared" si="142"/>
        <v>2745.38020373871</v>
      </c>
      <c r="R1041" s="85">
        <v>20657.3</v>
      </c>
      <c r="S1041" s="86">
        <v>44926</v>
      </c>
    </row>
    <row r="1042" spans="1:19" s="2" customFormat="1" ht="12.75" hidden="1" x14ac:dyDescent="0.25">
      <c r="A1042" s="25">
        <v>61</v>
      </c>
      <c r="B1042" s="40" t="s">
        <v>433</v>
      </c>
      <c r="C1042" s="84">
        <v>1980</v>
      </c>
      <c r="D1042" s="40"/>
      <c r="E1042" s="40" t="s">
        <v>277</v>
      </c>
      <c r="F1042" s="40" t="s">
        <v>288</v>
      </c>
      <c r="G1042" s="84">
        <v>2</v>
      </c>
      <c r="H1042" s="84">
        <v>2</v>
      </c>
      <c r="I1042" s="85">
        <v>932.8</v>
      </c>
      <c r="J1042" s="85">
        <v>932.8</v>
      </c>
      <c r="K1042" s="40">
        <v>67</v>
      </c>
      <c r="L1042" s="85">
        <v>4813629.5199999996</v>
      </c>
      <c r="M1042" s="85"/>
      <c r="N1042" s="85"/>
      <c r="O1042" s="85"/>
      <c r="P1042" s="58"/>
      <c r="Q1042" s="58">
        <f t="shared" si="142"/>
        <v>5160.409005145797</v>
      </c>
      <c r="R1042" s="85">
        <v>20657.3</v>
      </c>
      <c r="S1042" s="86">
        <v>44926</v>
      </c>
    </row>
    <row r="1043" spans="1:19" s="2" customFormat="1" ht="12.75" hidden="1" x14ac:dyDescent="0.25">
      <c r="A1043" s="25">
        <v>62</v>
      </c>
      <c r="B1043" s="40" t="s">
        <v>434</v>
      </c>
      <c r="C1043" s="84">
        <v>1980</v>
      </c>
      <c r="D1043" s="40"/>
      <c r="E1043" s="40" t="s">
        <v>277</v>
      </c>
      <c r="F1043" s="40" t="s">
        <v>288</v>
      </c>
      <c r="G1043" s="84">
        <v>2</v>
      </c>
      <c r="H1043" s="84">
        <v>2</v>
      </c>
      <c r="I1043" s="85">
        <v>954.7</v>
      </c>
      <c r="J1043" s="85">
        <v>954.7</v>
      </c>
      <c r="K1043" s="40">
        <v>62</v>
      </c>
      <c r="L1043" s="85">
        <v>1863269.76</v>
      </c>
      <c r="M1043" s="85"/>
      <c r="N1043" s="85"/>
      <c r="O1043" s="85"/>
      <c r="P1043" s="58"/>
      <c r="Q1043" s="58">
        <f t="shared" si="142"/>
        <v>1951.6809049963338</v>
      </c>
      <c r="R1043" s="85">
        <v>20657.3</v>
      </c>
      <c r="S1043" s="86">
        <v>44926</v>
      </c>
    </row>
    <row r="1044" spans="1:19" s="2" customFormat="1" ht="12.75" hidden="1" x14ac:dyDescent="0.25">
      <c r="A1044" s="25">
        <v>63</v>
      </c>
      <c r="B1044" s="40" t="s">
        <v>435</v>
      </c>
      <c r="C1044" s="84">
        <v>1985</v>
      </c>
      <c r="D1044" s="40"/>
      <c r="E1044" s="40" t="s">
        <v>277</v>
      </c>
      <c r="F1044" s="40" t="s">
        <v>288</v>
      </c>
      <c r="G1044" s="84">
        <v>2</v>
      </c>
      <c r="H1044" s="84">
        <v>1</v>
      </c>
      <c r="I1044" s="85">
        <v>391</v>
      </c>
      <c r="J1044" s="85">
        <v>391</v>
      </c>
      <c r="K1044" s="89">
        <v>13.033333333333333</v>
      </c>
      <c r="L1044" s="85">
        <v>4018386.85</v>
      </c>
      <c r="M1044" s="85"/>
      <c r="N1044" s="85"/>
      <c r="O1044" s="85"/>
      <c r="P1044" s="58"/>
      <c r="Q1044" s="58">
        <f t="shared" si="142"/>
        <v>10277.20421994885</v>
      </c>
      <c r="R1044" s="85">
        <v>20657.3</v>
      </c>
      <c r="S1044" s="86">
        <v>44926</v>
      </c>
    </row>
    <row r="1045" spans="1:19" s="2" customFormat="1" ht="12.75" hidden="1" x14ac:dyDescent="0.25">
      <c r="A1045" s="25">
        <v>64</v>
      </c>
      <c r="B1045" s="40" t="s">
        <v>449</v>
      </c>
      <c r="C1045" s="40">
        <v>1995</v>
      </c>
      <c r="D1045" s="40"/>
      <c r="E1045" s="40" t="s">
        <v>278</v>
      </c>
      <c r="F1045" s="40" t="s">
        <v>978</v>
      </c>
      <c r="G1045" s="84">
        <v>9</v>
      </c>
      <c r="H1045" s="84">
        <v>1</v>
      </c>
      <c r="I1045" s="85">
        <v>2174.3000000000002</v>
      </c>
      <c r="J1045" s="85">
        <v>2174.3000000000002</v>
      </c>
      <c r="K1045" s="40">
        <v>116</v>
      </c>
      <c r="L1045" s="85">
        <v>3055967.32</v>
      </c>
      <c r="M1045" s="85"/>
      <c r="N1045" s="85"/>
      <c r="O1045" s="85"/>
      <c r="P1045" s="58"/>
      <c r="Q1045" s="58">
        <f t="shared" si="142"/>
        <v>1405.4947891275351</v>
      </c>
      <c r="R1045" s="85">
        <v>15651.14</v>
      </c>
      <c r="S1045" s="86">
        <v>44926</v>
      </c>
    </row>
    <row r="1046" spans="1:19" s="2" customFormat="1" ht="12.75" hidden="1" x14ac:dyDescent="0.25">
      <c r="A1046" s="25">
        <v>65</v>
      </c>
      <c r="B1046" s="40" t="s">
        <v>436</v>
      </c>
      <c r="C1046" s="84">
        <v>1992</v>
      </c>
      <c r="D1046" s="40"/>
      <c r="E1046" s="40" t="s">
        <v>277</v>
      </c>
      <c r="F1046" s="40" t="s">
        <v>978</v>
      </c>
      <c r="G1046" s="84">
        <v>5</v>
      </c>
      <c r="H1046" s="84">
        <v>4</v>
      </c>
      <c r="I1046" s="85">
        <v>2744.9</v>
      </c>
      <c r="J1046" s="85">
        <v>2744.9</v>
      </c>
      <c r="K1046" s="40">
        <v>139</v>
      </c>
      <c r="L1046" s="85">
        <v>4933342.53</v>
      </c>
      <c r="M1046" s="85"/>
      <c r="N1046" s="85"/>
      <c r="O1046" s="85"/>
      <c r="P1046" s="58"/>
      <c r="Q1046" s="58">
        <f t="shared" si="142"/>
        <v>1797.2758679733324</v>
      </c>
      <c r="R1046" s="85">
        <v>17159.490000000002</v>
      </c>
      <c r="S1046" s="86">
        <v>44926</v>
      </c>
    </row>
    <row r="1047" spans="1:19" s="2" customFormat="1" ht="12.75" hidden="1" x14ac:dyDescent="0.25">
      <c r="A1047" s="25">
        <v>66</v>
      </c>
      <c r="B1047" s="90" t="s">
        <v>80</v>
      </c>
      <c r="C1047" s="93">
        <v>1972</v>
      </c>
      <c r="D1047" s="90"/>
      <c r="E1047" s="90" t="s">
        <v>277</v>
      </c>
      <c r="F1047" s="90" t="s">
        <v>978</v>
      </c>
      <c r="G1047" s="93">
        <v>5</v>
      </c>
      <c r="H1047" s="93">
        <v>5</v>
      </c>
      <c r="I1047" s="92">
        <v>3989.94</v>
      </c>
      <c r="J1047" s="92">
        <v>3989.94</v>
      </c>
      <c r="K1047" s="90">
        <v>198</v>
      </c>
      <c r="L1047" s="92">
        <v>1359265.06</v>
      </c>
      <c r="M1047" s="85"/>
      <c r="N1047" s="92"/>
      <c r="O1047" s="92"/>
      <c r="P1047" s="95"/>
      <c r="Q1047" s="58">
        <f t="shared" si="142"/>
        <v>340.67305774021668</v>
      </c>
      <c r="R1047" s="85">
        <v>17159.490000000002</v>
      </c>
      <c r="S1047" s="96">
        <v>44926</v>
      </c>
    </row>
    <row r="1048" spans="1:19" s="2" customFormat="1" ht="12.75" hidden="1" x14ac:dyDescent="0.25">
      <c r="A1048" s="25">
        <v>67</v>
      </c>
      <c r="B1048" s="90" t="s">
        <v>131</v>
      </c>
      <c r="C1048" s="93">
        <v>1974</v>
      </c>
      <c r="D1048" s="90"/>
      <c r="E1048" s="90" t="s">
        <v>277</v>
      </c>
      <c r="F1048" s="90" t="s">
        <v>978</v>
      </c>
      <c r="G1048" s="93">
        <v>5</v>
      </c>
      <c r="H1048" s="93">
        <v>6</v>
      </c>
      <c r="I1048" s="92">
        <v>3819</v>
      </c>
      <c r="J1048" s="92">
        <v>3819</v>
      </c>
      <c r="K1048" s="90">
        <v>235</v>
      </c>
      <c r="L1048" s="92">
        <v>1301030.4099999999</v>
      </c>
      <c r="M1048" s="85"/>
      <c r="N1048" s="92"/>
      <c r="O1048" s="92"/>
      <c r="P1048" s="95"/>
      <c r="Q1048" s="58">
        <f t="shared" si="142"/>
        <v>340.67305839224923</v>
      </c>
      <c r="R1048" s="85">
        <v>17159.490000000002</v>
      </c>
      <c r="S1048" s="96">
        <v>44926</v>
      </c>
    </row>
    <row r="1049" spans="1:19" s="2" customFormat="1" ht="12.75" hidden="1" x14ac:dyDescent="0.25">
      <c r="A1049" s="25">
        <v>68</v>
      </c>
      <c r="B1049" s="90" t="s">
        <v>132</v>
      </c>
      <c r="C1049" s="93">
        <v>1976</v>
      </c>
      <c r="D1049" s="90"/>
      <c r="E1049" s="90" t="s">
        <v>277</v>
      </c>
      <c r="F1049" s="90" t="s">
        <v>978</v>
      </c>
      <c r="G1049" s="93">
        <v>5</v>
      </c>
      <c r="H1049" s="93">
        <v>8</v>
      </c>
      <c r="I1049" s="92">
        <v>6558.1</v>
      </c>
      <c r="J1049" s="92">
        <v>6558.1</v>
      </c>
      <c r="K1049" s="90">
        <v>273</v>
      </c>
      <c r="L1049" s="92">
        <v>2234167.98</v>
      </c>
      <c r="M1049" s="85"/>
      <c r="N1049" s="92"/>
      <c r="O1049" s="92"/>
      <c r="P1049" s="95"/>
      <c r="Q1049" s="58">
        <f t="shared" si="142"/>
        <v>340.67305774538357</v>
      </c>
      <c r="R1049" s="85">
        <v>17159.490000000002</v>
      </c>
      <c r="S1049" s="96">
        <v>44926</v>
      </c>
    </row>
    <row r="1050" spans="1:19" s="2" customFormat="1" ht="12.75" hidden="1" x14ac:dyDescent="0.25">
      <c r="A1050" s="25">
        <v>69</v>
      </c>
      <c r="B1050" s="90" t="s">
        <v>151</v>
      </c>
      <c r="C1050" s="93">
        <v>1975</v>
      </c>
      <c r="D1050" s="90"/>
      <c r="E1050" s="90" t="s">
        <v>277</v>
      </c>
      <c r="F1050" s="90" t="s">
        <v>978</v>
      </c>
      <c r="G1050" s="93">
        <v>5</v>
      </c>
      <c r="H1050" s="93">
        <v>6</v>
      </c>
      <c r="I1050" s="92">
        <v>5058.3</v>
      </c>
      <c r="J1050" s="92">
        <v>5058.3</v>
      </c>
      <c r="K1050" s="90">
        <v>225</v>
      </c>
      <c r="L1050" s="92">
        <v>1723226.53</v>
      </c>
      <c r="M1050" s="85"/>
      <c r="N1050" s="92"/>
      <c r="O1050" s="92"/>
      <c r="P1050" s="95"/>
      <c r="Q1050" s="58">
        <f t="shared" si="142"/>
        <v>340.67305814206355</v>
      </c>
      <c r="R1050" s="85">
        <v>17159.490000000002</v>
      </c>
      <c r="S1050" s="96">
        <v>44926</v>
      </c>
    </row>
    <row r="1051" spans="1:19" s="2" customFormat="1" ht="12.75" hidden="1" x14ac:dyDescent="0.25">
      <c r="A1051" s="25">
        <v>70</v>
      </c>
      <c r="B1051" s="90" t="s">
        <v>154</v>
      </c>
      <c r="C1051" s="93">
        <v>1974</v>
      </c>
      <c r="D1051" s="90"/>
      <c r="E1051" s="90" t="s">
        <v>277</v>
      </c>
      <c r="F1051" s="90" t="s">
        <v>978</v>
      </c>
      <c r="G1051" s="93">
        <v>5</v>
      </c>
      <c r="H1051" s="93">
        <v>4</v>
      </c>
      <c r="I1051" s="92">
        <v>3535.2</v>
      </c>
      <c r="J1051" s="92">
        <v>3535.2</v>
      </c>
      <c r="K1051" s="90">
        <v>229</v>
      </c>
      <c r="L1051" s="92">
        <v>1204347.3899999999</v>
      </c>
      <c r="M1051" s="85"/>
      <c r="N1051" s="92"/>
      <c r="O1051" s="92"/>
      <c r="P1051" s="95"/>
      <c r="Q1051" s="58">
        <f t="shared" si="142"/>
        <v>340.67305668703324</v>
      </c>
      <c r="R1051" s="85">
        <v>17159.490000000002</v>
      </c>
      <c r="S1051" s="96">
        <v>44926</v>
      </c>
    </row>
    <row r="1052" spans="1:19" s="2" customFormat="1" ht="12.75" hidden="1" x14ac:dyDescent="0.25">
      <c r="A1052" s="25">
        <v>71</v>
      </c>
      <c r="B1052" s="90" t="s">
        <v>178</v>
      </c>
      <c r="C1052" s="93">
        <v>1974</v>
      </c>
      <c r="D1052" s="90"/>
      <c r="E1052" s="90" t="s">
        <v>277</v>
      </c>
      <c r="F1052" s="90" t="s">
        <v>978</v>
      </c>
      <c r="G1052" s="93">
        <v>5</v>
      </c>
      <c r="H1052" s="93">
        <v>6</v>
      </c>
      <c r="I1052" s="92">
        <v>5005.8</v>
      </c>
      <c r="J1052" s="92">
        <v>5005.8</v>
      </c>
      <c r="K1052" s="90">
        <v>203</v>
      </c>
      <c r="L1052" s="92">
        <v>1705341.2</v>
      </c>
      <c r="M1052" s="85"/>
      <c r="N1052" s="92"/>
      <c r="O1052" s="92"/>
      <c r="P1052" s="95"/>
      <c r="Q1052" s="58">
        <f t="shared" si="142"/>
        <v>340.67305925126851</v>
      </c>
      <c r="R1052" s="85">
        <v>17159.490000000002</v>
      </c>
      <c r="S1052" s="96">
        <v>44926</v>
      </c>
    </row>
    <row r="1053" spans="1:19" s="2" customFormat="1" ht="12.75" hidden="1" x14ac:dyDescent="0.25">
      <c r="A1053" s="25">
        <v>72</v>
      </c>
      <c r="B1053" s="40" t="s">
        <v>437</v>
      </c>
      <c r="C1053" s="84">
        <v>1978</v>
      </c>
      <c r="D1053" s="40"/>
      <c r="E1053" s="40" t="s">
        <v>277</v>
      </c>
      <c r="F1053" s="40" t="s">
        <v>978</v>
      </c>
      <c r="G1053" s="84">
        <v>2</v>
      </c>
      <c r="H1053" s="84">
        <v>2</v>
      </c>
      <c r="I1053" s="85">
        <v>690.5</v>
      </c>
      <c r="J1053" s="85">
        <v>690.5</v>
      </c>
      <c r="K1053" s="40">
        <v>45</v>
      </c>
      <c r="L1053" s="85">
        <v>4838522.59</v>
      </c>
      <c r="M1053" s="85"/>
      <c r="N1053" s="85"/>
      <c r="O1053" s="85"/>
      <c r="P1053" s="58"/>
      <c r="Q1053" s="58">
        <f t="shared" si="142"/>
        <v>7007.2738450398256</v>
      </c>
      <c r="R1053" s="85">
        <v>17159.490000000002</v>
      </c>
      <c r="S1053" s="86">
        <v>44926</v>
      </c>
    </row>
    <row r="1054" spans="1:19" s="2" customFormat="1" ht="12.75" hidden="1" x14ac:dyDescent="0.25">
      <c r="A1054" s="25">
        <v>73</v>
      </c>
      <c r="B1054" s="40" t="s">
        <v>259</v>
      </c>
      <c r="C1054" s="84">
        <v>1980</v>
      </c>
      <c r="D1054" s="40"/>
      <c r="E1054" s="40" t="s">
        <v>277</v>
      </c>
      <c r="F1054" s="40" t="s">
        <v>978</v>
      </c>
      <c r="G1054" s="84">
        <v>5</v>
      </c>
      <c r="H1054" s="84">
        <v>8</v>
      </c>
      <c r="I1054" s="85">
        <v>6672.7</v>
      </c>
      <c r="J1054" s="85">
        <v>6672.7</v>
      </c>
      <c r="K1054" s="40">
        <v>285</v>
      </c>
      <c r="L1054" s="85">
        <v>12241731.119999999</v>
      </c>
      <c r="M1054" s="85"/>
      <c r="N1054" s="85"/>
      <c r="O1054" s="85"/>
      <c r="P1054" s="58"/>
      <c r="Q1054" s="58">
        <f t="shared" si="142"/>
        <v>1834.5993555831972</v>
      </c>
      <c r="R1054" s="85">
        <v>17159.490000000002</v>
      </c>
      <c r="S1054" s="86">
        <v>44926</v>
      </c>
    </row>
    <row r="1055" spans="1:19" s="2" customFormat="1" ht="12.75" hidden="1" x14ac:dyDescent="0.25">
      <c r="A1055" s="25">
        <v>74</v>
      </c>
      <c r="B1055" s="40" t="s">
        <v>260</v>
      </c>
      <c r="C1055" s="84">
        <v>1980</v>
      </c>
      <c r="D1055" s="40"/>
      <c r="E1055" s="40" t="s">
        <v>277</v>
      </c>
      <c r="F1055" s="40" t="s">
        <v>978</v>
      </c>
      <c r="G1055" s="84">
        <v>5</v>
      </c>
      <c r="H1055" s="84">
        <v>2</v>
      </c>
      <c r="I1055" s="85">
        <v>1939.6</v>
      </c>
      <c r="J1055" s="85">
        <v>1939.6</v>
      </c>
      <c r="K1055" s="40">
        <v>81</v>
      </c>
      <c r="L1055" s="85">
        <v>4784215.9800000004</v>
      </c>
      <c r="M1055" s="85"/>
      <c r="N1055" s="85"/>
      <c r="O1055" s="85"/>
      <c r="P1055" s="58"/>
      <c r="Q1055" s="58">
        <f t="shared" si="142"/>
        <v>2466.5992885130959</v>
      </c>
      <c r="R1055" s="85">
        <v>17159.490000000002</v>
      </c>
      <c r="S1055" s="86">
        <v>44926</v>
      </c>
    </row>
    <row r="1056" spans="1:19" s="2" customFormat="1" ht="12.75" hidden="1" x14ac:dyDescent="0.25">
      <c r="A1056" s="25">
        <v>75</v>
      </c>
      <c r="B1056" s="40" t="s">
        <v>261</v>
      </c>
      <c r="C1056" s="84">
        <v>1980</v>
      </c>
      <c r="D1056" s="40"/>
      <c r="E1056" s="40" t="s">
        <v>277</v>
      </c>
      <c r="F1056" s="40" t="s">
        <v>978</v>
      </c>
      <c r="G1056" s="84">
        <v>5</v>
      </c>
      <c r="H1056" s="84">
        <v>6</v>
      </c>
      <c r="I1056" s="85">
        <v>3996.8</v>
      </c>
      <c r="J1056" s="85">
        <v>3996.8</v>
      </c>
      <c r="K1056" s="40">
        <v>231</v>
      </c>
      <c r="L1056" s="85">
        <v>17041856.23</v>
      </c>
      <c r="M1056" s="85"/>
      <c r="N1056" s="85"/>
      <c r="O1056" s="85"/>
      <c r="P1056" s="58"/>
      <c r="Q1056" s="58">
        <f t="shared" si="142"/>
        <v>4263.8751576261011</v>
      </c>
      <c r="R1056" s="85">
        <v>17159.490000000002</v>
      </c>
      <c r="S1056" s="86">
        <v>44926</v>
      </c>
    </row>
    <row r="1057" spans="1:19" s="2" customFormat="1" ht="12.75" hidden="1" x14ac:dyDescent="0.25">
      <c r="A1057" s="25">
        <v>76</v>
      </c>
      <c r="B1057" s="40" t="s">
        <v>438</v>
      </c>
      <c r="C1057" s="84">
        <v>1980</v>
      </c>
      <c r="D1057" s="84">
        <v>1992</v>
      </c>
      <c r="E1057" s="40" t="s">
        <v>277</v>
      </c>
      <c r="F1057" s="40" t="s">
        <v>978</v>
      </c>
      <c r="G1057" s="84">
        <v>5</v>
      </c>
      <c r="H1057" s="84">
        <v>4</v>
      </c>
      <c r="I1057" s="85">
        <v>2646.2</v>
      </c>
      <c r="J1057" s="85">
        <v>2646.2</v>
      </c>
      <c r="K1057" s="40">
        <v>193</v>
      </c>
      <c r="L1057" s="85">
        <v>11283066.43</v>
      </c>
      <c r="M1057" s="85"/>
      <c r="N1057" s="85"/>
      <c r="O1057" s="85"/>
      <c r="P1057" s="58"/>
      <c r="Q1057" s="58">
        <f t="shared" si="142"/>
        <v>4263.8751530496565</v>
      </c>
      <c r="R1057" s="85">
        <v>17159.490000000002</v>
      </c>
      <c r="S1057" s="86">
        <v>44926</v>
      </c>
    </row>
    <row r="1058" spans="1:19" s="2" customFormat="1" ht="12.75" hidden="1" x14ac:dyDescent="0.25">
      <c r="A1058" s="25">
        <v>77</v>
      </c>
      <c r="B1058" s="40" t="s">
        <v>439</v>
      </c>
      <c r="C1058" s="84">
        <v>1980</v>
      </c>
      <c r="D1058" s="84">
        <v>1980</v>
      </c>
      <c r="E1058" s="40" t="s">
        <v>277</v>
      </c>
      <c r="F1058" s="40" t="s">
        <v>978</v>
      </c>
      <c r="G1058" s="84">
        <v>5</v>
      </c>
      <c r="H1058" s="84">
        <v>5</v>
      </c>
      <c r="I1058" s="85">
        <v>3959.2</v>
      </c>
      <c r="J1058" s="85">
        <v>3959.2</v>
      </c>
      <c r="K1058" s="40">
        <v>195</v>
      </c>
      <c r="L1058" s="85">
        <v>7115774.6100000003</v>
      </c>
      <c r="M1058" s="85"/>
      <c r="N1058" s="85"/>
      <c r="O1058" s="85"/>
      <c r="P1058" s="58"/>
      <c r="Q1058" s="58">
        <f t="shared" si="142"/>
        <v>1797.2758663366337</v>
      </c>
      <c r="R1058" s="85">
        <v>17159.490000000002</v>
      </c>
      <c r="S1058" s="86">
        <v>44926</v>
      </c>
    </row>
    <row r="1059" spans="1:19" s="2" customFormat="1" ht="12.75" hidden="1" x14ac:dyDescent="0.25">
      <c r="A1059" s="25">
        <v>78</v>
      </c>
      <c r="B1059" s="40" t="s">
        <v>440</v>
      </c>
      <c r="C1059" s="84">
        <v>1980</v>
      </c>
      <c r="D1059" s="40"/>
      <c r="E1059" s="40" t="s">
        <v>277</v>
      </c>
      <c r="F1059" s="40" t="s">
        <v>978</v>
      </c>
      <c r="G1059" s="84">
        <v>5</v>
      </c>
      <c r="H1059" s="84">
        <v>6</v>
      </c>
      <c r="I1059" s="85">
        <v>5117.7</v>
      </c>
      <c r="J1059" s="85">
        <v>5117.7</v>
      </c>
      <c r="K1059" s="40">
        <v>107</v>
      </c>
      <c r="L1059" s="85">
        <v>9197918.7100000009</v>
      </c>
      <c r="M1059" s="85"/>
      <c r="N1059" s="85"/>
      <c r="O1059" s="85"/>
      <c r="P1059" s="58"/>
      <c r="Q1059" s="58">
        <f t="shared" si="142"/>
        <v>1797.275868065733</v>
      </c>
      <c r="R1059" s="85">
        <v>17159.490000000002</v>
      </c>
      <c r="S1059" s="86">
        <v>44926</v>
      </c>
    </row>
    <row r="1060" spans="1:19" s="2" customFormat="1" ht="12.75" hidden="1" x14ac:dyDescent="0.25">
      <c r="A1060" s="25">
        <v>79</v>
      </c>
      <c r="B1060" s="40" t="s">
        <v>55</v>
      </c>
      <c r="C1060" s="84">
        <v>1977</v>
      </c>
      <c r="D1060" s="40"/>
      <c r="E1060" s="40" t="s">
        <v>277</v>
      </c>
      <c r="F1060" s="40" t="s">
        <v>978</v>
      </c>
      <c r="G1060" s="84">
        <v>5</v>
      </c>
      <c r="H1060" s="84">
        <v>6</v>
      </c>
      <c r="I1060" s="85">
        <v>3846.7</v>
      </c>
      <c r="J1060" s="85">
        <v>3846.7</v>
      </c>
      <c r="K1060" s="40">
        <v>240</v>
      </c>
      <c r="L1060" s="85">
        <v>3462605.49</v>
      </c>
      <c r="M1060" s="85"/>
      <c r="N1060" s="85"/>
      <c r="O1060" s="85"/>
      <c r="P1060" s="58"/>
      <c r="Q1060" s="58">
        <f t="shared" si="142"/>
        <v>900.14960615592599</v>
      </c>
      <c r="R1060" s="85">
        <v>17159.490000000002</v>
      </c>
      <c r="S1060" s="86">
        <v>44926</v>
      </c>
    </row>
    <row r="1061" spans="1:19" s="2" customFormat="1" ht="12.75" hidden="1" x14ac:dyDescent="0.25">
      <c r="A1061" s="25">
        <v>80</v>
      </c>
      <c r="B1061" s="40" t="s">
        <v>137</v>
      </c>
      <c r="C1061" s="84">
        <v>1977</v>
      </c>
      <c r="D1061" s="40"/>
      <c r="E1061" s="40" t="s">
        <v>277</v>
      </c>
      <c r="F1061" s="40" t="s">
        <v>978</v>
      </c>
      <c r="G1061" s="84">
        <v>5</v>
      </c>
      <c r="H1061" s="84">
        <v>6</v>
      </c>
      <c r="I1061" s="85">
        <v>3478.6</v>
      </c>
      <c r="J1061" s="85">
        <v>3478.6</v>
      </c>
      <c r="K1061" s="40">
        <v>207</v>
      </c>
      <c r="L1061" s="85">
        <v>9369762.6999999993</v>
      </c>
      <c r="M1061" s="85"/>
      <c r="N1061" s="85"/>
      <c r="O1061" s="85"/>
      <c r="P1061" s="58"/>
      <c r="Q1061" s="58">
        <f t="shared" si="142"/>
        <v>2693.5441556948194</v>
      </c>
      <c r="R1061" s="85">
        <v>17159.490000000002</v>
      </c>
      <c r="S1061" s="86">
        <v>44926</v>
      </c>
    </row>
    <row r="1062" spans="1:19" s="2" customFormat="1" ht="12.75" hidden="1" x14ac:dyDescent="0.25">
      <c r="A1062" s="25">
        <v>81</v>
      </c>
      <c r="B1062" s="40" t="s">
        <v>409</v>
      </c>
      <c r="C1062" s="84">
        <v>1978</v>
      </c>
      <c r="D1062" s="40"/>
      <c r="E1062" s="40" t="s">
        <v>277</v>
      </c>
      <c r="F1062" s="40" t="s">
        <v>978</v>
      </c>
      <c r="G1062" s="84">
        <v>5</v>
      </c>
      <c r="H1062" s="84">
        <v>6</v>
      </c>
      <c r="I1062" s="85">
        <v>3994.1</v>
      </c>
      <c r="J1062" s="85">
        <v>3994.1</v>
      </c>
      <c r="K1062" s="89">
        <v>133.13666666666666</v>
      </c>
      <c r="L1062" s="85">
        <v>25310980.940000001</v>
      </c>
      <c r="M1062" s="85"/>
      <c r="N1062" s="85"/>
      <c r="O1062" s="85"/>
      <c r="P1062" s="58"/>
      <c r="Q1062" s="58">
        <f t="shared" si="142"/>
        <v>6337.0924463583788</v>
      </c>
      <c r="R1062" s="85">
        <v>17159.490000000002</v>
      </c>
      <c r="S1062" s="86">
        <v>44926</v>
      </c>
    </row>
    <row r="1063" spans="1:19" s="2" customFormat="1" ht="12.75" hidden="1" x14ac:dyDescent="0.25">
      <c r="A1063" s="25">
        <v>82</v>
      </c>
      <c r="B1063" s="40" t="s">
        <v>410</v>
      </c>
      <c r="C1063" s="84">
        <v>1978</v>
      </c>
      <c r="D1063" s="40"/>
      <c r="E1063" s="40" t="s">
        <v>277</v>
      </c>
      <c r="F1063" s="40" t="s">
        <v>978</v>
      </c>
      <c r="G1063" s="84">
        <v>5</v>
      </c>
      <c r="H1063" s="84">
        <v>4</v>
      </c>
      <c r="I1063" s="85">
        <v>3493.9</v>
      </c>
      <c r="J1063" s="85">
        <v>3493.9</v>
      </c>
      <c r="K1063" s="89">
        <v>116.46333333333334</v>
      </c>
      <c r="L1063" s="85">
        <v>5288304.21</v>
      </c>
      <c r="M1063" s="85"/>
      <c r="N1063" s="85"/>
      <c r="O1063" s="85"/>
      <c r="P1063" s="58"/>
      <c r="Q1063" s="58">
        <f t="shared" si="142"/>
        <v>1513.5820172300294</v>
      </c>
      <c r="R1063" s="85">
        <v>17159.490000000002</v>
      </c>
      <c r="S1063" s="86">
        <v>44926</v>
      </c>
    </row>
    <row r="1064" spans="1:19" s="2" customFormat="1" ht="12.75" hidden="1" x14ac:dyDescent="0.25">
      <c r="A1064" s="25">
        <v>83</v>
      </c>
      <c r="B1064" s="40" t="s">
        <v>411</v>
      </c>
      <c r="C1064" s="84">
        <v>1978</v>
      </c>
      <c r="D1064" s="40"/>
      <c r="E1064" s="40" t="s">
        <v>277</v>
      </c>
      <c r="F1064" s="40" t="s">
        <v>978</v>
      </c>
      <c r="G1064" s="84">
        <v>5</v>
      </c>
      <c r="H1064" s="84">
        <v>6</v>
      </c>
      <c r="I1064" s="85">
        <v>3838.2</v>
      </c>
      <c r="J1064" s="85">
        <v>3838.2</v>
      </c>
      <c r="K1064" s="89">
        <v>127.94</v>
      </c>
      <c r="L1064" s="85">
        <v>5809430.5099999998</v>
      </c>
      <c r="M1064" s="85"/>
      <c r="N1064" s="85"/>
      <c r="O1064" s="85"/>
      <c r="P1064" s="58"/>
      <c r="Q1064" s="58">
        <f t="shared" si="142"/>
        <v>1513.5820202178104</v>
      </c>
      <c r="R1064" s="85">
        <v>17159.490000000002</v>
      </c>
      <c r="S1064" s="86">
        <v>44926</v>
      </c>
    </row>
    <row r="1065" spans="1:19" s="2" customFormat="1" ht="12.75" hidden="1" x14ac:dyDescent="0.25">
      <c r="A1065" s="25">
        <v>84</v>
      </c>
      <c r="B1065" s="40" t="s">
        <v>412</v>
      </c>
      <c r="C1065" s="84">
        <v>1978</v>
      </c>
      <c r="D1065" s="40"/>
      <c r="E1065" s="40" t="s">
        <v>277</v>
      </c>
      <c r="F1065" s="40" t="s">
        <v>978</v>
      </c>
      <c r="G1065" s="84">
        <v>5</v>
      </c>
      <c r="H1065" s="84">
        <v>6</v>
      </c>
      <c r="I1065" s="85">
        <v>3902.1</v>
      </c>
      <c r="J1065" s="85">
        <v>3902.1</v>
      </c>
      <c r="K1065" s="89">
        <v>130.07</v>
      </c>
      <c r="L1065" s="85">
        <v>5906148.4000000004</v>
      </c>
      <c r="M1065" s="85"/>
      <c r="N1065" s="85"/>
      <c r="O1065" s="85"/>
      <c r="P1065" s="58"/>
      <c r="Q1065" s="58">
        <f t="shared" si="142"/>
        <v>1513.5820199379823</v>
      </c>
      <c r="R1065" s="85">
        <v>17159.490000000002</v>
      </c>
      <c r="S1065" s="86">
        <v>44926</v>
      </c>
    </row>
    <row r="1066" spans="1:19" s="2" customFormat="1" ht="12.75" hidden="1" x14ac:dyDescent="0.25">
      <c r="A1066" s="25">
        <v>85</v>
      </c>
      <c r="B1066" s="40" t="s">
        <v>413</v>
      </c>
      <c r="C1066" s="84">
        <v>1978</v>
      </c>
      <c r="D1066" s="40"/>
      <c r="E1066" s="40" t="s">
        <v>277</v>
      </c>
      <c r="F1066" s="40" t="s">
        <v>978</v>
      </c>
      <c r="G1066" s="84">
        <v>5</v>
      </c>
      <c r="H1066" s="84">
        <v>4</v>
      </c>
      <c r="I1066" s="85">
        <v>3531</v>
      </c>
      <c r="J1066" s="85">
        <v>3531</v>
      </c>
      <c r="K1066" s="89">
        <v>117.7</v>
      </c>
      <c r="L1066" s="85">
        <v>28244079.949999999</v>
      </c>
      <c r="M1066" s="85"/>
      <c r="N1066" s="85"/>
      <c r="O1066" s="85"/>
      <c r="P1066" s="58"/>
      <c r="Q1066" s="58">
        <f t="shared" si="142"/>
        <v>7998.88981874823</v>
      </c>
      <c r="R1066" s="85">
        <v>17159.490000000002</v>
      </c>
      <c r="S1066" s="86">
        <v>44926</v>
      </c>
    </row>
    <row r="1067" spans="1:19" s="2" customFormat="1" ht="12.75" hidden="1" x14ac:dyDescent="0.25">
      <c r="A1067" s="25">
        <v>86</v>
      </c>
      <c r="B1067" s="40" t="s">
        <v>414</v>
      </c>
      <c r="C1067" s="84">
        <v>1978</v>
      </c>
      <c r="D1067" s="40"/>
      <c r="E1067" s="40" t="s">
        <v>277</v>
      </c>
      <c r="F1067" s="40" t="s">
        <v>978</v>
      </c>
      <c r="G1067" s="84">
        <v>5</v>
      </c>
      <c r="H1067" s="84">
        <v>6</v>
      </c>
      <c r="I1067" s="85">
        <v>5115.2</v>
      </c>
      <c r="J1067" s="85">
        <v>5115.2</v>
      </c>
      <c r="K1067" s="89">
        <v>170.50666666666666</v>
      </c>
      <c r="L1067" s="85">
        <v>40428198.710000001</v>
      </c>
      <c r="M1067" s="85"/>
      <c r="N1067" s="85"/>
      <c r="O1067" s="85"/>
      <c r="P1067" s="58"/>
      <c r="Q1067" s="58">
        <f t="shared" si="142"/>
        <v>7903.5421312949647</v>
      </c>
      <c r="R1067" s="85">
        <v>17159.490000000002</v>
      </c>
      <c r="S1067" s="86">
        <v>44926</v>
      </c>
    </row>
    <row r="1068" spans="1:19" s="2" customFormat="1" ht="12.75" hidden="1" x14ac:dyDescent="0.25">
      <c r="A1068" s="25">
        <v>87</v>
      </c>
      <c r="B1068" s="40" t="s">
        <v>415</v>
      </c>
      <c r="C1068" s="84">
        <v>1978</v>
      </c>
      <c r="D1068" s="40"/>
      <c r="E1068" s="40" t="s">
        <v>277</v>
      </c>
      <c r="F1068" s="40" t="s">
        <v>978</v>
      </c>
      <c r="G1068" s="84">
        <v>5</v>
      </c>
      <c r="H1068" s="84">
        <v>6</v>
      </c>
      <c r="I1068" s="85">
        <v>3884.8</v>
      </c>
      <c r="J1068" s="85">
        <v>3884.8</v>
      </c>
      <c r="K1068" s="89">
        <v>129.49333333333334</v>
      </c>
      <c r="L1068" s="85">
        <v>5879963.4199999999</v>
      </c>
      <c r="M1068" s="85"/>
      <c r="N1068" s="85"/>
      <c r="O1068" s="85"/>
      <c r="P1068" s="58"/>
      <c r="Q1068" s="58">
        <f t="shared" si="142"/>
        <v>1513.5820170922568</v>
      </c>
      <c r="R1068" s="85">
        <v>17159.490000000002</v>
      </c>
      <c r="S1068" s="86">
        <v>44926</v>
      </c>
    </row>
    <row r="1069" spans="1:19" s="2" customFormat="1" ht="12.75" hidden="1" x14ac:dyDescent="0.25">
      <c r="A1069" s="25">
        <v>88</v>
      </c>
      <c r="B1069" s="40" t="s">
        <v>416</v>
      </c>
      <c r="C1069" s="84">
        <v>1978</v>
      </c>
      <c r="D1069" s="40"/>
      <c r="E1069" s="40" t="s">
        <v>277</v>
      </c>
      <c r="F1069" s="40" t="s">
        <v>978</v>
      </c>
      <c r="G1069" s="84">
        <v>5</v>
      </c>
      <c r="H1069" s="84">
        <v>6</v>
      </c>
      <c r="I1069" s="85">
        <v>3991.3</v>
      </c>
      <c r="J1069" s="85">
        <v>3991.3</v>
      </c>
      <c r="K1069" s="89">
        <v>133.04333333333335</v>
      </c>
      <c r="L1069" s="85">
        <v>24603090.210000001</v>
      </c>
      <c r="M1069" s="85"/>
      <c r="N1069" s="85"/>
      <c r="O1069" s="85"/>
      <c r="P1069" s="58"/>
      <c r="Q1069" s="58">
        <f t="shared" si="142"/>
        <v>6164.1796432240126</v>
      </c>
      <c r="R1069" s="85">
        <v>17159.490000000002</v>
      </c>
      <c r="S1069" s="86">
        <v>44926</v>
      </c>
    </row>
    <row r="1070" spans="1:19" s="2" customFormat="1" ht="12.75" hidden="1" x14ac:dyDescent="0.25">
      <c r="A1070" s="25">
        <v>89</v>
      </c>
      <c r="B1070" s="40" t="s">
        <v>57</v>
      </c>
      <c r="C1070" s="84">
        <v>1977</v>
      </c>
      <c r="D1070" s="40"/>
      <c r="E1070" s="40" t="s">
        <v>277</v>
      </c>
      <c r="F1070" s="40" t="s">
        <v>978</v>
      </c>
      <c r="G1070" s="84">
        <v>5</v>
      </c>
      <c r="H1070" s="84">
        <v>8</v>
      </c>
      <c r="I1070" s="85">
        <v>6184.8</v>
      </c>
      <c r="J1070" s="85">
        <v>6184.8</v>
      </c>
      <c r="K1070" s="89">
        <v>206.16</v>
      </c>
      <c r="L1070" s="85">
        <v>15783790.09</v>
      </c>
      <c r="M1070" s="85"/>
      <c r="N1070" s="85"/>
      <c r="O1070" s="85"/>
      <c r="P1070" s="58"/>
      <c r="Q1070" s="58">
        <f t="shared" si="142"/>
        <v>2552.0291828353384</v>
      </c>
      <c r="R1070" s="85">
        <v>17159.490000000002</v>
      </c>
      <c r="S1070" s="86">
        <v>44926</v>
      </c>
    </row>
    <row r="1071" spans="1:19" s="2" customFormat="1" ht="12.75" hidden="1" x14ac:dyDescent="0.25">
      <c r="A1071" s="25">
        <v>90</v>
      </c>
      <c r="B1071" s="40" t="s">
        <v>441</v>
      </c>
      <c r="C1071" s="84">
        <v>1980</v>
      </c>
      <c r="D1071" s="40"/>
      <c r="E1071" s="40" t="s">
        <v>277</v>
      </c>
      <c r="F1071" s="40" t="s">
        <v>978</v>
      </c>
      <c r="G1071" s="84">
        <v>5</v>
      </c>
      <c r="H1071" s="84">
        <v>4</v>
      </c>
      <c r="I1071" s="85">
        <v>3521.7</v>
      </c>
      <c r="J1071" s="85">
        <v>3521.7</v>
      </c>
      <c r="K1071" s="89">
        <v>117.39</v>
      </c>
      <c r="L1071" s="85">
        <v>15316947.609999999</v>
      </c>
      <c r="M1071" s="85"/>
      <c r="N1071" s="85"/>
      <c r="O1071" s="85"/>
      <c r="P1071" s="58"/>
      <c r="Q1071" s="58">
        <f t="shared" si="142"/>
        <v>4349.3050543771478</v>
      </c>
      <c r="R1071" s="85">
        <v>17159.490000000002</v>
      </c>
      <c r="S1071" s="86">
        <v>44926</v>
      </c>
    </row>
    <row r="1072" spans="1:19" s="2" customFormat="1" ht="12.75" hidden="1" x14ac:dyDescent="0.25">
      <c r="A1072" s="25">
        <v>91</v>
      </c>
      <c r="B1072" s="40" t="s">
        <v>442</v>
      </c>
      <c r="C1072" s="84">
        <v>1977</v>
      </c>
      <c r="D1072" s="40"/>
      <c r="E1072" s="40" t="s">
        <v>277</v>
      </c>
      <c r="F1072" s="40" t="s">
        <v>978</v>
      </c>
      <c r="G1072" s="84">
        <v>5</v>
      </c>
      <c r="H1072" s="84">
        <v>4</v>
      </c>
      <c r="I1072" s="85">
        <v>6342.23</v>
      </c>
      <c r="J1072" s="85">
        <v>6342.23</v>
      </c>
      <c r="K1072" s="89">
        <v>211.40766666666664</v>
      </c>
      <c r="L1072" s="85">
        <v>51590034.770000003</v>
      </c>
      <c r="M1072" s="85"/>
      <c r="N1072" s="85"/>
      <c r="O1072" s="85"/>
      <c r="P1072" s="58"/>
      <c r="Q1072" s="58">
        <f t="shared" si="142"/>
        <v>8134.3683168223179</v>
      </c>
      <c r="R1072" s="85">
        <v>17159.490000000002</v>
      </c>
      <c r="S1072" s="86">
        <v>44926</v>
      </c>
    </row>
    <row r="1073" spans="1:19" s="2" customFormat="1" ht="12.75" hidden="1" x14ac:dyDescent="0.25">
      <c r="A1073" s="25">
        <v>92</v>
      </c>
      <c r="B1073" s="40" t="s">
        <v>443</v>
      </c>
      <c r="C1073" s="84">
        <v>1979</v>
      </c>
      <c r="D1073" s="40"/>
      <c r="E1073" s="40" t="s">
        <v>277</v>
      </c>
      <c r="F1073" s="40" t="s">
        <v>978</v>
      </c>
      <c r="G1073" s="84">
        <v>5</v>
      </c>
      <c r="H1073" s="84">
        <v>6</v>
      </c>
      <c r="I1073" s="85">
        <v>4601.3</v>
      </c>
      <c r="J1073" s="85">
        <v>4601.3</v>
      </c>
      <c r="K1073" s="89">
        <v>153.37666666666667</v>
      </c>
      <c r="L1073" s="85">
        <v>15234250.390000001</v>
      </c>
      <c r="M1073" s="85"/>
      <c r="N1073" s="85"/>
      <c r="O1073" s="85"/>
      <c r="P1073" s="58"/>
      <c r="Q1073" s="58">
        <f t="shared" si="142"/>
        <v>3310.8578858148785</v>
      </c>
      <c r="R1073" s="85">
        <v>17159.490000000002</v>
      </c>
      <c r="S1073" s="86">
        <v>44926</v>
      </c>
    </row>
    <row r="1074" spans="1:19" s="2" customFormat="1" ht="12.75" hidden="1" x14ac:dyDescent="0.25">
      <c r="A1074" s="25">
        <v>93</v>
      </c>
      <c r="B1074" s="40" t="s">
        <v>444</v>
      </c>
      <c r="C1074" s="84">
        <v>1978</v>
      </c>
      <c r="D1074" s="40"/>
      <c r="E1074" s="40" t="s">
        <v>277</v>
      </c>
      <c r="F1074" s="40" t="s">
        <v>978</v>
      </c>
      <c r="G1074" s="84">
        <v>5</v>
      </c>
      <c r="H1074" s="84">
        <v>6</v>
      </c>
      <c r="I1074" s="85">
        <v>4024.8</v>
      </c>
      <c r="J1074" s="85">
        <v>4024.8</v>
      </c>
      <c r="K1074" s="89">
        <v>134.16</v>
      </c>
      <c r="L1074" s="85">
        <v>21128005.100000001</v>
      </c>
      <c r="M1074" s="85"/>
      <c r="N1074" s="85"/>
      <c r="O1074" s="85"/>
      <c r="P1074" s="58"/>
      <c r="Q1074" s="58">
        <f t="shared" si="142"/>
        <v>5249.4546561319821</v>
      </c>
      <c r="R1074" s="85">
        <v>17159.490000000002</v>
      </c>
      <c r="S1074" s="86">
        <v>44926</v>
      </c>
    </row>
    <row r="1075" spans="1:19" s="2" customFormat="1" ht="12.75" hidden="1" x14ac:dyDescent="0.25">
      <c r="A1075" s="25">
        <v>94</v>
      </c>
      <c r="B1075" s="40" t="s">
        <v>445</v>
      </c>
      <c r="C1075" s="84">
        <v>1979</v>
      </c>
      <c r="D1075" s="40"/>
      <c r="E1075" s="40" t="s">
        <v>277</v>
      </c>
      <c r="F1075" s="40" t="s">
        <v>978</v>
      </c>
      <c r="G1075" s="84">
        <v>5</v>
      </c>
      <c r="H1075" s="84">
        <v>4</v>
      </c>
      <c r="I1075" s="85">
        <v>3392.4</v>
      </c>
      <c r="J1075" s="85">
        <v>3392.4</v>
      </c>
      <c r="K1075" s="89">
        <v>113.08</v>
      </c>
      <c r="L1075" s="85">
        <v>17484792.48</v>
      </c>
      <c r="M1075" s="85"/>
      <c r="N1075" s="85"/>
      <c r="O1075" s="85"/>
      <c r="P1075" s="58"/>
      <c r="Q1075" s="58">
        <f t="shared" si="142"/>
        <v>5154.1069685178636</v>
      </c>
      <c r="R1075" s="85">
        <v>17159.490000000002</v>
      </c>
      <c r="S1075" s="86">
        <v>44926</v>
      </c>
    </row>
    <row r="1076" spans="1:19" s="2" customFormat="1" ht="12.75" hidden="1" x14ac:dyDescent="0.25">
      <c r="A1076" s="25">
        <v>95</v>
      </c>
      <c r="B1076" s="40" t="s">
        <v>446</v>
      </c>
      <c r="C1076" s="84">
        <v>1979</v>
      </c>
      <c r="D1076" s="40"/>
      <c r="E1076" s="40" t="s">
        <v>277</v>
      </c>
      <c r="F1076" s="40" t="s">
        <v>978</v>
      </c>
      <c r="G1076" s="84">
        <v>5</v>
      </c>
      <c r="H1076" s="84">
        <v>4</v>
      </c>
      <c r="I1076" s="85">
        <v>3404.3</v>
      </c>
      <c r="J1076" s="85">
        <v>3404.3</v>
      </c>
      <c r="K1076" s="89">
        <v>113.47666666666667</v>
      </c>
      <c r="L1076" s="85">
        <v>26919241.66</v>
      </c>
      <c r="M1076" s="85"/>
      <c r="N1076" s="85"/>
      <c r="O1076" s="85"/>
      <c r="P1076" s="58"/>
      <c r="Q1076" s="58">
        <f t="shared" si="142"/>
        <v>7907.4234526921828</v>
      </c>
      <c r="R1076" s="85">
        <v>17159.490000000002</v>
      </c>
      <c r="S1076" s="86">
        <v>44926</v>
      </c>
    </row>
    <row r="1077" spans="1:19" s="2" customFormat="1" ht="12.75" hidden="1" x14ac:dyDescent="0.25">
      <c r="A1077" s="25">
        <v>96</v>
      </c>
      <c r="B1077" s="40" t="s">
        <v>447</v>
      </c>
      <c r="C1077" s="84">
        <v>1979</v>
      </c>
      <c r="D1077" s="40"/>
      <c r="E1077" s="40" t="s">
        <v>277</v>
      </c>
      <c r="F1077" s="40" t="s">
        <v>978</v>
      </c>
      <c r="G1077" s="84">
        <v>4</v>
      </c>
      <c r="H1077" s="84">
        <v>2</v>
      </c>
      <c r="I1077" s="85">
        <v>1136</v>
      </c>
      <c r="J1077" s="85">
        <v>1136</v>
      </c>
      <c r="K1077" s="40">
        <v>73</v>
      </c>
      <c r="L1077" s="85">
        <v>5479507.8499999996</v>
      </c>
      <c r="M1077" s="85"/>
      <c r="N1077" s="85"/>
      <c r="O1077" s="85"/>
      <c r="P1077" s="58"/>
      <c r="Q1077" s="58">
        <f t="shared" si="142"/>
        <v>4823.510431338028</v>
      </c>
      <c r="R1077" s="85">
        <v>17159.490000000002</v>
      </c>
      <c r="S1077" s="86">
        <v>44926</v>
      </c>
    </row>
    <row r="1078" spans="1:19" s="2" customFormat="1" ht="12.75" hidden="1" x14ac:dyDescent="0.25">
      <c r="A1078" s="25">
        <v>97</v>
      </c>
      <c r="B1078" s="40" t="s">
        <v>448</v>
      </c>
      <c r="C1078" s="84">
        <v>1978</v>
      </c>
      <c r="D1078" s="40"/>
      <c r="E1078" s="40" t="s">
        <v>277</v>
      </c>
      <c r="F1078" s="40" t="s">
        <v>288</v>
      </c>
      <c r="G1078" s="84">
        <v>2</v>
      </c>
      <c r="H1078" s="84">
        <v>2</v>
      </c>
      <c r="I1078" s="85">
        <v>984.8</v>
      </c>
      <c r="J1078" s="85">
        <v>984.8</v>
      </c>
      <c r="K1078" s="40">
        <v>63</v>
      </c>
      <c r="L1078" s="85">
        <v>6961035.3099999996</v>
      </c>
      <c r="M1078" s="85"/>
      <c r="N1078" s="85"/>
      <c r="O1078" s="85"/>
      <c r="P1078" s="58"/>
      <c r="Q1078" s="58">
        <f t="shared" si="142"/>
        <v>7068.4761474411043</v>
      </c>
      <c r="R1078" s="85">
        <v>20657.3</v>
      </c>
      <c r="S1078" s="86">
        <v>44926</v>
      </c>
    </row>
    <row r="1079" spans="1:19" s="18" customFormat="1" ht="12.75" hidden="1" x14ac:dyDescent="0.25">
      <c r="A1079" s="25"/>
      <c r="B1079" s="148" t="s">
        <v>468</v>
      </c>
      <c r="C1079" s="150"/>
      <c r="D1079" s="125"/>
      <c r="E1079" s="129"/>
      <c r="F1079" s="125"/>
      <c r="G1079" s="125"/>
      <c r="H1079" s="125"/>
      <c r="I1079" s="132">
        <f t="shared" ref="I1079:P1079" si="143">ROUND(SUM(I1032:I1078),2)</f>
        <v>170722.97</v>
      </c>
      <c r="J1079" s="132">
        <f t="shared" si="143"/>
        <v>170722.97</v>
      </c>
      <c r="K1079" s="29">
        <f t="shared" si="143"/>
        <v>6881.96</v>
      </c>
      <c r="L1079" s="132">
        <f t="shared" si="143"/>
        <v>517501548.25</v>
      </c>
      <c r="M1079" s="85"/>
      <c r="N1079" s="132">
        <f t="shared" si="143"/>
        <v>0</v>
      </c>
      <c r="O1079" s="132">
        <f t="shared" si="143"/>
        <v>0</v>
      </c>
      <c r="P1079" s="132">
        <f t="shared" si="143"/>
        <v>0</v>
      </c>
      <c r="Q1079" s="49">
        <f t="shared" si="142"/>
        <v>3031.235622541009</v>
      </c>
      <c r="R1079" s="132"/>
      <c r="S1079" s="132"/>
    </row>
    <row r="1080" spans="1:19" hidden="1" x14ac:dyDescent="0.25">
      <c r="A1080" s="25"/>
      <c r="B1080" s="179" t="s">
        <v>58</v>
      </c>
      <c r="C1080" s="179"/>
      <c r="D1080" s="123"/>
      <c r="E1080" s="123"/>
      <c r="F1080" s="25"/>
      <c r="G1080" s="25"/>
      <c r="H1080" s="25"/>
      <c r="I1080" s="25"/>
      <c r="J1080" s="25"/>
      <c r="K1080" s="20"/>
      <c r="L1080" s="26"/>
      <c r="M1080" s="26"/>
      <c r="N1080" s="26"/>
      <c r="O1080" s="26"/>
      <c r="P1080" s="26"/>
      <c r="Q1080" s="26"/>
      <c r="R1080" s="26"/>
      <c r="S1080" s="25"/>
    </row>
    <row r="1081" spans="1:19" s="113" customFormat="1" hidden="1" x14ac:dyDescent="0.25">
      <c r="A1081" s="25">
        <v>98</v>
      </c>
      <c r="B1081" s="40" t="s">
        <v>450</v>
      </c>
      <c r="C1081" s="84">
        <v>1992</v>
      </c>
      <c r="D1081" s="40"/>
      <c r="E1081" s="40" t="s">
        <v>277</v>
      </c>
      <c r="F1081" s="40" t="s">
        <v>288</v>
      </c>
      <c r="G1081" s="84">
        <v>2</v>
      </c>
      <c r="H1081" s="84">
        <v>2</v>
      </c>
      <c r="I1081" s="85">
        <v>672</v>
      </c>
      <c r="J1081" s="85">
        <v>571.20000000000005</v>
      </c>
      <c r="K1081" s="40">
        <v>33</v>
      </c>
      <c r="L1081" s="85">
        <v>1440484.73</v>
      </c>
      <c r="M1081" s="85"/>
      <c r="N1081" s="85"/>
      <c r="O1081" s="85"/>
      <c r="P1081" s="58"/>
      <c r="Q1081" s="58">
        <f t="shared" ref="Q1081:Q1101" si="144">L1081/J1081</f>
        <v>2521.8570203081231</v>
      </c>
      <c r="R1081" s="85">
        <v>20657.3</v>
      </c>
      <c r="S1081" s="86">
        <v>44926</v>
      </c>
    </row>
    <row r="1082" spans="1:19" s="113" customFormat="1" hidden="1" x14ac:dyDescent="0.25">
      <c r="A1082" s="25">
        <v>99</v>
      </c>
      <c r="B1082" s="40" t="s">
        <v>451</v>
      </c>
      <c r="C1082" s="84">
        <v>1994</v>
      </c>
      <c r="D1082" s="40"/>
      <c r="E1082" s="40" t="s">
        <v>277</v>
      </c>
      <c r="F1082" s="40" t="s">
        <v>288</v>
      </c>
      <c r="G1082" s="84">
        <v>3</v>
      </c>
      <c r="H1082" s="84">
        <v>4</v>
      </c>
      <c r="I1082" s="85">
        <v>2156.8000000000002</v>
      </c>
      <c r="J1082" s="85">
        <v>2008.4</v>
      </c>
      <c r="K1082" s="40">
        <v>129</v>
      </c>
      <c r="L1082" s="85">
        <v>8498495.8499999996</v>
      </c>
      <c r="M1082" s="85"/>
      <c r="N1082" s="85"/>
      <c r="O1082" s="85"/>
      <c r="P1082" s="58"/>
      <c r="Q1082" s="58">
        <f t="shared" si="144"/>
        <v>4231.4757269468228</v>
      </c>
      <c r="R1082" s="85">
        <v>20657.3</v>
      </c>
      <c r="S1082" s="86">
        <v>44926</v>
      </c>
    </row>
    <row r="1083" spans="1:19" s="113" customFormat="1" hidden="1" x14ac:dyDescent="0.25">
      <c r="A1083" s="25">
        <v>100</v>
      </c>
      <c r="B1083" s="40" t="s">
        <v>452</v>
      </c>
      <c r="C1083" s="84">
        <v>1995</v>
      </c>
      <c r="D1083" s="40"/>
      <c r="E1083" s="40" t="s">
        <v>277</v>
      </c>
      <c r="F1083" s="40" t="s">
        <v>288</v>
      </c>
      <c r="G1083" s="84">
        <v>3</v>
      </c>
      <c r="H1083" s="84">
        <v>3</v>
      </c>
      <c r="I1083" s="85">
        <v>1407.9</v>
      </c>
      <c r="J1083" s="85">
        <v>1268.9000000000001</v>
      </c>
      <c r="K1083" s="40">
        <v>67</v>
      </c>
      <c r="L1083" s="85">
        <v>8834884.6099999994</v>
      </c>
      <c r="M1083" s="85"/>
      <c r="N1083" s="85"/>
      <c r="O1083" s="85"/>
      <c r="P1083" s="58"/>
      <c r="Q1083" s="58">
        <f t="shared" si="144"/>
        <v>6962.6326818504203</v>
      </c>
      <c r="R1083" s="85">
        <v>20657.3</v>
      </c>
      <c r="S1083" s="86">
        <v>44926</v>
      </c>
    </row>
    <row r="1084" spans="1:19" s="113" customFormat="1" hidden="1" x14ac:dyDescent="0.25">
      <c r="A1084" s="25">
        <v>101</v>
      </c>
      <c r="B1084" s="40" t="s">
        <v>453</v>
      </c>
      <c r="C1084" s="84">
        <v>1995</v>
      </c>
      <c r="D1084" s="40"/>
      <c r="E1084" s="40" t="s">
        <v>277</v>
      </c>
      <c r="F1084" s="40" t="s">
        <v>288</v>
      </c>
      <c r="G1084" s="84">
        <v>3</v>
      </c>
      <c r="H1084" s="84">
        <v>4</v>
      </c>
      <c r="I1084" s="85">
        <v>2257.6</v>
      </c>
      <c r="J1084" s="85">
        <v>2082.4</v>
      </c>
      <c r="K1084" s="40">
        <v>130</v>
      </c>
      <c r="L1084" s="85">
        <v>9583139.7699999996</v>
      </c>
      <c r="M1084" s="85"/>
      <c r="N1084" s="85"/>
      <c r="O1084" s="85"/>
      <c r="P1084" s="58"/>
      <c r="Q1084" s="58">
        <f t="shared" si="144"/>
        <v>4601.9687716096805</v>
      </c>
      <c r="R1084" s="85">
        <v>20657.3</v>
      </c>
      <c r="S1084" s="86">
        <v>44926</v>
      </c>
    </row>
    <row r="1085" spans="1:19" s="113" customFormat="1" hidden="1" x14ac:dyDescent="0.25">
      <c r="A1085" s="25">
        <v>102</v>
      </c>
      <c r="B1085" s="40" t="s">
        <v>454</v>
      </c>
      <c r="C1085" s="84">
        <v>1996</v>
      </c>
      <c r="D1085" s="40"/>
      <c r="E1085" s="40" t="s">
        <v>277</v>
      </c>
      <c r="F1085" s="40" t="s">
        <v>288</v>
      </c>
      <c r="G1085" s="84">
        <v>3</v>
      </c>
      <c r="H1085" s="84">
        <v>3</v>
      </c>
      <c r="I1085" s="85">
        <v>1369.5</v>
      </c>
      <c r="J1085" s="85">
        <v>1284.9000000000001</v>
      </c>
      <c r="K1085" s="40">
        <v>48</v>
      </c>
      <c r="L1085" s="85">
        <v>3169333.42</v>
      </c>
      <c r="M1085" s="85"/>
      <c r="N1085" s="85"/>
      <c r="O1085" s="85"/>
      <c r="P1085" s="58"/>
      <c r="Q1085" s="58">
        <f t="shared" si="144"/>
        <v>2466.5992839909718</v>
      </c>
      <c r="R1085" s="85">
        <v>20657.3</v>
      </c>
      <c r="S1085" s="86">
        <v>44926</v>
      </c>
    </row>
    <row r="1086" spans="1:19" s="113" customFormat="1" hidden="1" x14ac:dyDescent="0.25">
      <c r="A1086" s="25">
        <v>103</v>
      </c>
      <c r="B1086" s="40" t="s">
        <v>455</v>
      </c>
      <c r="C1086" s="84">
        <v>1994</v>
      </c>
      <c r="D1086" s="40"/>
      <c r="E1086" s="40" t="s">
        <v>277</v>
      </c>
      <c r="F1086" s="40" t="s">
        <v>288</v>
      </c>
      <c r="G1086" s="84">
        <v>2</v>
      </c>
      <c r="H1086" s="84">
        <v>3</v>
      </c>
      <c r="I1086" s="85">
        <v>1031.5999999999999</v>
      </c>
      <c r="J1086" s="85">
        <v>950.9</v>
      </c>
      <c r="K1086" s="40">
        <v>50</v>
      </c>
      <c r="L1086" s="85">
        <v>3051179.55</v>
      </c>
      <c r="M1086" s="85"/>
      <c r="N1086" s="85"/>
      <c r="O1086" s="85"/>
      <c r="P1086" s="58"/>
      <c r="Q1086" s="58">
        <f t="shared" si="144"/>
        <v>3208.7280996950258</v>
      </c>
      <c r="R1086" s="85">
        <v>20657.3</v>
      </c>
      <c r="S1086" s="86">
        <v>44926</v>
      </c>
    </row>
    <row r="1087" spans="1:19" s="113" customFormat="1" hidden="1" x14ac:dyDescent="0.25">
      <c r="A1087" s="25">
        <v>104</v>
      </c>
      <c r="B1087" s="40" t="s">
        <v>456</v>
      </c>
      <c r="C1087" s="84">
        <v>1995</v>
      </c>
      <c r="D1087" s="40"/>
      <c r="E1087" s="40" t="s">
        <v>277</v>
      </c>
      <c r="F1087" s="40" t="s">
        <v>288</v>
      </c>
      <c r="G1087" s="84">
        <v>2</v>
      </c>
      <c r="H1087" s="84">
        <v>3</v>
      </c>
      <c r="I1087" s="85">
        <v>1026</v>
      </c>
      <c r="J1087" s="85">
        <v>948.8</v>
      </c>
      <c r="K1087" s="40">
        <v>57</v>
      </c>
      <c r="L1087" s="85">
        <v>3044441.22</v>
      </c>
      <c r="M1087" s="85"/>
      <c r="N1087" s="85"/>
      <c r="O1087" s="85"/>
      <c r="P1087" s="58"/>
      <c r="Q1087" s="58">
        <f t="shared" si="144"/>
        <v>3208.7280986509277</v>
      </c>
      <c r="R1087" s="85">
        <v>20657.3</v>
      </c>
      <c r="S1087" s="86">
        <v>44926</v>
      </c>
    </row>
    <row r="1088" spans="1:19" s="113" customFormat="1" hidden="1" x14ac:dyDescent="0.25">
      <c r="A1088" s="25">
        <v>105</v>
      </c>
      <c r="B1088" s="40" t="s">
        <v>983</v>
      </c>
      <c r="C1088" s="84">
        <v>1995</v>
      </c>
      <c r="D1088" s="40"/>
      <c r="E1088" s="40" t="s">
        <v>981</v>
      </c>
      <c r="F1088" s="40" t="s">
        <v>978</v>
      </c>
      <c r="G1088" s="84">
        <v>2</v>
      </c>
      <c r="H1088" s="84">
        <v>2</v>
      </c>
      <c r="I1088" s="85">
        <v>828.2</v>
      </c>
      <c r="J1088" s="85">
        <v>757.4</v>
      </c>
      <c r="K1088" s="40">
        <v>39</v>
      </c>
      <c r="L1088" s="85">
        <v>3192769.71</v>
      </c>
      <c r="M1088" s="85"/>
      <c r="N1088" s="85"/>
      <c r="O1088" s="85"/>
      <c r="P1088" s="58"/>
      <c r="Q1088" s="58">
        <f t="shared" si="144"/>
        <v>4215.4339978875096</v>
      </c>
      <c r="R1088" s="85">
        <v>17159.490000000002</v>
      </c>
      <c r="S1088" s="86">
        <v>44926</v>
      </c>
    </row>
    <row r="1089" spans="1:19" s="113" customFormat="1" hidden="1" x14ac:dyDescent="0.25">
      <c r="A1089" s="25">
        <v>106</v>
      </c>
      <c r="B1089" s="40" t="s">
        <v>984</v>
      </c>
      <c r="C1089" s="84">
        <v>1995</v>
      </c>
      <c r="D1089" s="40"/>
      <c r="E1089" s="40" t="s">
        <v>981</v>
      </c>
      <c r="F1089" s="40" t="s">
        <v>978</v>
      </c>
      <c r="G1089" s="84">
        <v>2</v>
      </c>
      <c r="H1089" s="84">
        <v>2</v>
      </c>
      <c r="I1089" s="85">
        <v>830.4</v>
      </c>
      <c r="J1089" s="85">
        <v>755.8</v>
      </c>
      <c r="K1089" s="40">
        <v>40</v>
      </c>
      <c r="L1089" s="85">
        <v>3186025.02</v>
      </c>
      <c r="M1089" s="85"/>
      <c r="N1089" s="85"/>
      <c r="O1089" s="85"/>
      <c r="P1089" s="58"/>
      <c r="Q1089" s="58">
        <f t="shared" si="144"/>
        <v>4215.4340037046841</v>
      </c>
      <c r="R1089" s="85">
        <v>17159.490000000002</v>
      </c>
      <c r="S1089" s="86">
        <v>44926</v>
      </c>
    </row>
    <row r="1090" spans="1:19" s="113" customFormat="1" hidden="1" x14ac:dyDescent="0.25">
      <c r="A1090" s="25">
        <v>107</v>
      </c>
      <c r="B1090" s="40" t="s">
        <v>469</v>
      </c>
      <c r="C1090" s="84">
        <v>1992</v>
      </c>
      <c r="D1090" s="40"/>
      <c r="E1090" s="40" t="s">
        <v>277</v>
      </c>
      <c r="F1090" s="40" t="s">
        <v>303</v>
      </c>
      <c r="G1090" s="84">
        <v>2</v>
      </c>
      <c r="H1090" s="84">
        <v>3</v>
      </c>
      <c r="I1090" s="85">
        <v>1064.5999999999999</v>
      </c>
      <c r="J1090" s="85">
        <v>946.5</v>
      </c>
      <c r="K1090" s="40">
        <v>60</v>
      </c>
      <c r="L1090" s="85">
        <v>3788616.56</v>
      </c>
      <c r="M1090" s="85"/>
      <c r="N1090" s="85"/>
      <c r="O1090" s="85"/>
      <c r="P1090" s="58"/>
      <c r="Q1090" s="58">
        <f t="shared" si="144"/>
        <v>4002.7644585314315</v>
      </c>
      <c r="R1090" s="85">
        <v>16681.849999999999</v>
      </c>
      <c r="S1090" s="86">
        <v>44926</v>
      </c>
    </row>
    <row r="1091" spans="1:19" s="113" customFormat="1" hidden="1" x14ac:dyDescent="0.25">
      <c r="A1091" s="25">
        <v>108</v>
      </c>
      <c r="B1091" s="40" t="s">
        <v>470</v>
      </c>
      <c r="C1091" s="84">
        <v>1994</v>
      </c>
      <c r="D1091" s="40"/>
      <c r="E1091" s="40" t="s">
        <v>277</v>
      </c>
      <c r="F1091" s="40" t="s">
        <v>978</v>
      </c>
      <c r="G1091" s="84">
        <v>5</v>
      </c>
      <c r="H1091" s="84">
        <v>6</v>
      </c>
      <c r="I1091" s="85">
        <v>5341</v>
      </c>
      <c r="J1091" s="85">
        <v>4796.8999999999996</v>
      </c>
      <c r="K1091" s="40">
        <v>346</v>
      </c>
      <c r="L1091" s="85">
        <v>19277342.870000001</v>
      </c>
      <c r="M1091" s="85"/>
      <c r="N1091" s="85"/>
      <c r="O1091" s="85"/>
      <c r="P1091" s="58"/>
      <c r="Q1091" s="58">
        <f t="shared" si="144"/>
        <v>4018.7085138318503</v>
      </c>
      <c r="R1091" s="85">
        <v>17159.490000000002</v>
      </c>
      <c r="S1091" s="86">
        <v>44926</v>
      </c>
    </row>
    <row r="1092" spans="1:19" s="113" customFormat="1" hidden="1" x14ac:dyDescent="0.25">
      <c r="A1092" s="25">
        <v>109</v>
      </c>
      <c r="B1092" s="40" t="s">
        <v>255</v>
      </c>
      <c r="C1092" s="84">
        <v>1991</v>
      </c>
      <c r="D1092" s="40"/>
      <c r="E1092" s="40" t="s">
        <v>277</v>
      </c>
      <c r="F1092" s="40" t="s">
        <v>978</v>
      </c>
      <c r="G1092" s="84">
        <v>5</v>
      </c>
      <c r="H1092" s="84">
        <v>4</v>
      </c>
      <c r="I1092" s="85">
        <v>2882</v>
      </c>
      <c r="J1092" s="85">
        <v>2576.1999999999998</v>
      </c>
      <c r="K1092" s="40">
        <v>227</v>
      </c>
      <c r="L1092" s="85">
        <v>5358783.87</v>
      </c>
      <c r="M1092" s="85"/>
      <c r="N1092" s="85"/>
      <c r="O1092" s="85"/>
      <c r="P1092" s="58"/>
      <c r="Q1092" s="58">
        <f t="shared" si="144"/>
        <v>2080.1117421007689</v>
      </c>
      <c r="R1092" s="85">
        <v>17159.490000000002</v>
      </c>
      <c r="S1092" s="86">
        <v>44926</v>
      </c>
    </row>
    <row r="1093" spans="1:19" s="113" customFormat="1" hidden="1" x14ac:dyDescent="0.25">
      <c r="A1093" s="25">
        <v>110</v>
      </c>
      <c r="B1093" s="40" t="s">
        <v>471</v>
      </c>
      <c r="C1093" s="84">
        <v>1993</v>
      </c>
      <c r="D1093" s="40"/>
      <c r="E1093" s="40" t="s">
        <v>277</v>
      </c>
      <c r="F1093" s="40" t="s">
        <v>978</v>
      </c>
      <c r="G1093" s="84">
        <v>5</v>
      </c>
      <c r="H1093" s="84">
        <v>6</v>
      </c>
      <c r="I1093" s="85">
        <v>5513</v>
      </c>
      <c r="J1093" s="85">
        <v>4910.7</v>
      </c>
      <c r="K1093" s="40">
        <v>340</v>
      </c>
      <c r="L1093" s="85">
        <v>19734671.899999999</v>
      </c>
      <c r="M1093" s="85"/>
      <c r="N1093" s="85"/>
      <c r="O1093" s="85"/>
      <c r="P1093" s="58"/>
      <c r="Q1093" s="58">
        <f t="shared" si="144"/>
        <v>4018.7085140611316</v>
      </c>
      <c r="R1093" s="85">
        <v>17159.490000000002</v>
      </c>
      <c r="S1093" s="86">
        <v>44926</v>
      </c>
    </row>
    <row r="1094" spans="1:19" s="113" customFormat="1" hidden="1" x14ac:dyDescent="0.25">
      <c r="A1094" s="25">
        <v>111</v>
      </c>
      <c r="B1094" s="40" t="s">
        <v>472</v>
      </c>
      <c r="C1094" s="84">
        <v>1993</v>
      </c>
      <c r="D1094" s="40"/>
      <c r="E1094" s="40" t="s">
        <v>277</v>
      </c>
      <c r="F1094" s="40" t="s">
        <v>978</v>
      </c>
      <c r="G1094" s="84">
        <v>5</v>
      </c>
      <c r="H1094" s="84">
        <v>6</v>
      </c>
      <c r="I1094" s="85">
        <v>5510</v>
      </c>
      <c r="J1094" s="85">
        <v>5095.1000000000004</v>
      </c>
      <c r="K1094" s="40">
        <v>330</v>
      </c>
      <c r="L1094" s="85">
        <v>20475721.75</v>
      </c>
      <c r="M1094" s="85"/>
      <c r="N1094" s="85"/>
      <c r="O1094" s="85"/>
      <c r="P1094" s="58"/>
      <c r="Q1094" s="58">
        <f t="shared" si="144"/>
        <v>4018.7085140625304</v>
      </c>
      <c r="R1094" s="85">
        <v>17159.490000000002</v>
      </c>
      <c r="S1094" s="86">
        <v>44926</v>
      </c>
    </row>
    <row r="1095" spans="1:19" s="113" customFormat="1" hidden="1" x14ac:dyDescent="0.25">
      <c r="A1095" s="25">
        <v>112</v>
      </c>
      <c r="B1095" s="40" t="s">
        <v>473</v>
      </c>
      <c r="C1095" s="84">
        <v>1995</v>
      </c>
      <c r="D1095" s="40"/>
      <c r="E1095" s="40" t="s">
        <v>277</v>
      </c>
      <c r="F1095" s="40" t="s">
        <v>978</v>
      </c>
      <c r="G1095" s="84">
        <v>5</v>
      </c>
      <c r="H1095" s="84">
        <v>6</v>
      </c>
      <c r="I1095" s="85">
        <v>5362</v>
      </c>
      <c r="J1095" s="85">
        <v>4915.7</v>
      </c>
      <c r="K1095" s="40">
        <v>300</v>
      </c>
      <c r="L1095" s="85">
        <v>37590250.829999998</v>
      </c>
      <c r="M1095" s="85"/>
      <c r="N1095" s="85"/>
      <c r="O1095" s="85"/>
      <c r="P1095" s="58"/>
      <c r="Q1095" s="58">
        <f t="shared" si="144"/>
        <v>7646.9782187684359</v>
      </c>
      <c r="R1095" s="85">
        <v>17159.490000000002</v>
      </c>
      <c r="S1095" s="86">
        <v>44926</v>
      </c>
    </row>
    <row r="1096" spans="1:19" s="113" customFormat="1" hidden="1" x14ac:dyDescent="0.25">
      <c r="A1096" s="25">
        <v>113</v>
      </c>
      <c r="B1096" s="40" t="s">
        <v>474</v>
      </c>
      <c r="C1096" s="84">
        <v>1996</v>
      </c>
      <c r="D1096" s="40"/>
      <c r="E1096" s="40" t="s">
        <v>277</v>
      </c>
      <c r="F1096" s="40" t="s">
        <v>288</v>
      </c>
      <c r="G1096" s="84">
        <v>3</v>
      </c>
      <c r="H1096" s="84">
        <v>2</v>
      </c>
      <c r="I1096" s="85">
        <v>1850</v>
      </c>
      <c r="J1096" s="85">
        <v>1249.4000000000001</v>
      </c>
      <c r="K1096" s="40">
        <v>63</v>
      </c>
      <c r="L1096" s="85">
        <v>6012079.46</v>
      </c>
      <c r="M1096" s="85"/>
      <c r="N1096" s="85"/>
      <c r="O1096" s="85"/>
      <c r="P1096" s="58"/>
      <c r="Q1096" s="58">
        <f t="shared" si="144"/>
        <v>4811.9733151912915</v>
      </c>
      <c r="R1096" s="85">
        <v>20657.3</v>
      </c>
      <c r="S1096" s="86">
        <v>44926</v>
      </c>
    </row>
    <row r="1097" spans="1:19" s="113" customFormat="1" hidden="1" x14ac:dyDescent="0.25">
      <c r="A1097" s="25">
        <v>114</v>
      </c>
      <c r="B1097" s="40" t="s">
        <v>475</v>
      </c>
      <c r="C1097" s="84">
        <v>1996</v>
      </c>
      <c r="D1097" s="40"/>
      <c r="E1097" s="40" t="s">
        <v>277</v>
      </c>
      <c r="F1097" s="40" t="s">
        <v>978</v>
      </c>
      <c r="G1097" s="84">
        <v>5</v>
      </c>
      <c r="H1097" s="84">
        <v>2</v>
      </c>
      <c r="I1097" s="85">
        <v>3659</v>
      </c>
      <c r="J1097" s="85">
        <v>2994.5</v>
      </c>
      <c r="K1097" s="40">
        <v>131</v>
      </c>
      <c r="L1097" s="85">
        <v>5805128.0300000003</v>
      </c>
      <c r="M1097" s="85"/>
      <c r="N1097" s="85"/>
      <c r="O1097" s="85"/>
      <c r="P1097" s="58"/>
      <c r="Q1097" s="58">
        <f t="shared" si="144"/>
        <v>1938.5967707463685</v>
      </c>
      <c r="R1097" s="85">
        <v>17159.490000000002</v>
      </c>
      <c r="S1097" s="86">
        <v>44926</v>
      </c>
    </row>
    <row r="1098" spans="1:19" s="113" customFormat="1" hidden="1" x14ac:dyDescent="0.25">
      <c r="A1098" s="25">
        <v>115</v>
      </c>
      <c r="B1098" s="40" t="s">
        <v>476</v>
      </c>
      <c r="C1098" s="84">
        <v>1996</v>
      </c>
      <c r="D1098" s="40"/>
      <c r="E1098" s="40" t="s">
        <v>277</v>
      </c>
      <c r="F1098" s="40" t="s">
        <v>978</v>
      </c>
      <c r="G1098" s="84">
        <v>5</v>
      </c>
      <c r="H1098" s="84">
        <v>2</v>
      </c>
      <c r="I1098" s="85">
        <v>2891</v>
      </c>
      <c r="J1098" s="85">
        <v>2224.5</v>
      </c>
      <c r="K1098" s="40">
        <v>141</v>
      </c>
      <c r="L1098" s="85">
        <v>4627208.58</v>
      </c>
      <c r="M1098" s="85"/>
      <c r="N1098" s="85"/>
      <c r="O1098" s="85"/>
      <c r="P1098" s="58"/>
      <c r="Q1098" s="58">
        <f t="shared" si="144"/>
        <v>2080.1117464598788</v>
      </c>
      <c r="R1098" s="85">
        <v>17159.490000000002</v>
      </c>
      <c r="S1098" s="86">
        <v>44926</v>
      </c>
    </row>
    <row r="1099" spans="1:19" s="113" customFormat="1" hidden="1" x14ac:dyDescent="0.25">
      <c r="A1099" s="25">
        <v>116</v>
      </c>
      <c r="B1099" s="40" t="s">
        <v>477</v>
      </c>
      <c r="C1099" s="84">
        <v>1990</v>
      </c>
      <c r="D1099" s="40"/>
      <c r="E1099" s="40" t="s">
        <v>277</v>
      </c>
      <c r="F1099" s="40" t="s">
        <v>978</v>
      </c>
      <c r="G1099" s="84">
        <v>2</v>
      </c>
      <c r="H1099" s="84">
        <v>2</v>
      </c>
      <c r="I1099" s="85">
        <v>528.9</v>
      </c>
      <c r="J1099" s="85">
        <v>515.9</v>
      </c>
      <c r="K1099" s="40">
        <v>46</v>
      </c>
      <c r="L1099" s="85">
        <v>1907581.7</v>
      </c>
      <c r="M1099" s="85"/>
      <c r="N1099" s="85"/>
      <c r="O1099" s="85"/>
      <c r="P1099" s="58"/>
      <c r="Q1099" s="58">
        <f t="shared" si="144"/>
        <v>3697.5803450281064</v>
      </c>
      <c r="R1099" s="85">
        <v>17159.490000000002</v>
      </c>
      <c r="S1099" s="86">
        <v>44926</v>
      </c>
    </row>
    <row r="1100" spans="1:19" s="113" customFormat="1" hidden="1" x14ac:dyDescent="0.25">
      <c r="A1100" s="25">
        <v>117</v>
      </c>
      <c r="B1100" s="40" t="s">
        <v>478</v>
      </c>
      <c r="C1100" s="84">
        <v>1994</v>
      </c>
      <c r="D1100" s="40"/>
      <c r="E1100" s="40" t="s">
        <v>277</v>
      </c>
      <c r="F1100" s="40" t="s">
        <v>978</v>
      </c>
      <c r="G1100" s="84">
        <v>4</v>
      </c>
      <c r="H1100" s="84">
        <v>2</v>
      </c>
      <c r="I1100" s="85">
        <v>1423.9</v>
      </c>
      <c r="J1100" s="85">
        <v>1172.0999999999999</v>
      </c>
      <c r="K1100" s="40">
        <v>89</v>
      </c>
      <c r="L1100" s="85">
        <v>4333933.93</v>
      </c>
      <c r="M1100" s="85"/>
      <c r="N1100" s="85"/>
      <c r="O1100" s="85"/>
      <c r="P1100" s="58"/>
      <c r="Q1100" s="58">
        <f t="shared" si="144"/>
        <v>3697.5803515058442</v>
      </c>
      <c r="R1100" s="85">
        <v>17159.490000000002</v>
      </c>
      <c r="S1100" s="86">
        <v>44926</v>
      </c>
    </row>
    <row r="1101" spans="1:19" s="12" customFormat="1" ht="12.75" hidden="1" x14ac:dyDescent="0.25">
      <c r="A1101" s="132"/>
      <c r="B1101" s="184" t="s">
        <v>60</v>
      </c>
      <c r="C1101" s="184"/>
      <c r="D1101" s="131"/>
      <c r="E1101" s="131"/>
      <c r="F1101" s="132"/>
      <c r="G1101" s="132"/>
      <c r="H1101" s="132"/>
      <c r="I1101" s="132">
        <f t="shared" ref="I1101:P1101" si="145">ROUND(SUM(I1081:I1100),2)</f>
        <v>47605.4</v>
      </c>
      <c r="J1101" s="132">
        <f t="shared" si="145"/>
        <v>42026.2</v>
      </c>
      <c r="K1101" s="29">
        <f t="shared" si="145"/>
        <v>2666</v>
      </c>
      <c r="L1101" s="132">
        <f t="shared" si="145"/>
        <v>172912073.36000001</v>
      </c>
      <c r="M1101" s="132">
        <f t="shared" si="145"/>
        <v>0</v>
      </c>
      <c r="N1101" s="132">
        <f t="shared" si="145"/>
        <v>0</v>
      </c>
      <c r="O1101" s="132">
        <f t="shared" si="145"/>
        <v>0</v>
      </c>
      <c r="P1101" s="132">
        <f t="shared" si="145"/>
        <v>0</v>
      </c>
      <c r="Q1101" s="132">
        <f t="shared" si="144"/>
        <v>4114.3875334910135</v>
      </c>
      <c r="R1101" s="132"/>
      <c r="S1101" s="26"/>
    </row>
    <row r="1102" spans="1:19" s="12" customFormat="1" ht="12.75" hidden="1" x14ac:dyDescent="0.25">
      <c r="A1102" s="132"/>
      <c r="B1102" s="190" t="s">
        <v>67</v>
      </c>
      <c r="C1102" s="191"/>
      <c r="D1102" s="131"/>
      <c r="E1102" s="131"/>
      <c r="F1102" s="132"/>
      <c r="G1102" s="132"/>
      <c r="H1102" s="132"/>
      <c r="I1102" s="132"/>
      <c r="J1102" s="132"/>
      <c r="K1102" s="20"/>
      <c r="L1102" s="132"/>
      <c r="M1102" s="132"/>
      <c r="N1102" s="132"/>
      <c r="O1102" s="132"/>
      <c r="P1102" s="132"/>
      <c r="Q1102" s="132"/>
      <c r="R1102" s="132"/>
      <c r="S1102" s="26"/>
    </row>
    <row r="1103" spans="1:19" s="31" customFormat="1" ht="12.75" hidden="1" x14ac:dyDescent="0.25">
      <c r="A1103" s="22">
        <v>118</v>
      </c>
      <c r="B1103" s="40" t="s">
        <v>525</v>
      </c>
      <c r="C1103" s="84">
        <v>1981</v>
      </c>
      <c r="D1103" s="40"/>
      <c r="E1103" s="40" t="s">
        <v>277</v>
      </c>
      <c r="F1103" s="40" t="s">
        <v>978</v>
      </c>
      <c r="G1103" s="84">
        <v>3</v>
      </c>
      <c r="H1103" s="84">
        <v>3</v>
      </c>
      <c r="I1103" s="85">
        <v>3152.6</v>
      </c>
      <c r="J1103" s="85">
        <v>1561.9</v>
      </c>
      <c r="K1103" s="40">
        <v>125</v>
      </c>
      <c r="L1103" s="85">
        <v>7916766.7300000004</v>
      </c>
      <c r="M1103" s="85"/>
      <c r="N1103" s="85"/>
      <c r="O1103" s="85"/>
      <c r="P1103" s="58"/>
      <c r="Q1103" s="58">
        <f t="shared" ref="Q1103:Q1134" si="146">L1103/J1103</f>
        <v>5068.6770791984118</v>
      </c>
      <c r="R1103" s="85">
        <v>17159.490000000002</v>
      </c>
      <c r="S1103" s="86">
        <v>44926</v>
      </c>
    </row>
    <row r="1104" spans="1:19" s="31" customFormat="1" ht="12.75" hidden="1" x14ac:dyDescent="0.25">
      <c r="A1104" s="22">
        <v>119</v>
      </c>
      <c r="B1104" s="40" t="s">
        <v>526</v>
      </c>
      <c r="C1104" s="84">
        <v>1981</v>
      </c>
      <c r="D1104" s="40"/>
      <c r="E1104" s="40" t="s">
        <v>277</v>
      </c>
      <c r="F1104" s="40" t="s">
        <v>288</v>
      </c>
      <c r="G1104" s="84">
        <v>2</v>
      </c>
      <c r="H1104" s="84">
        <v>2</v>
      </c>
      <c r="I1104" s="85">
        <v>1293.7</v>
      </c>
      <c r="J1104" s="85">
        <v>645.5</v>
      </c>
      <c r="K1104" s="40">
        <v>35</v>
      </c>
      <c r="L1104" s="85">
        <v>6265886.6600000001</v>
      </c>
      <c r="M1104" s="85"/>
      <c r="N1104" s="85"/>
      <c r="O1104" s="85"/>
      <c r="P1104" s="58"/>
      <c r="Q1104" s="58">
        <f t="shared" si="146"/>
        <v>9707.0281332300547</v>
      </c>
      <c r="R1104" s="85">
        <v>20657.3</v>
      </c>
      <c r="S1104" s="86">
        <v>44926</v>
      </c>
    </row>
    <row r="1105" spans="1:19" s="31" customFormat="1" ht="12.75" hidden="1" x14ac:dyDescent="0.25">
      <c r="A1105" s="22">
        <v>120</v>
      </c>
      <c r="B1105" s="40" t="s">
        <v>168</v>
      </c>
      <c r="C1105" s="84">
        <v>1981</v>
      </c>
      <c r="D1105" s="40"/>
      <c r="E1105" s="40" t="s">
        <v>277</v>
      </c>
      <c r="F1105" s="40" t="s">
        <v>288</v>
      </c>
      <c r="G1105" s="84">
        <v>2</v>
      </c>
      <c r="H1105" s="84">
        <v>2</v>
      </c>
      <c r="I1105" s="85">
        <v>1299.5999999999999</v>
      </c>
      <c r="J1105" s="85">
        <v>667.2</v>
      </c>
      <c r="K1105" s="40">
        <v>61</v>
      </c>
      <c r="L1105" s="85">
        <v>3443024.89</v>
      </c>
      <c r="M1105" s="85"/>
      <c r="N1105" s="85"/>
      <c r="O1105" s="85"/>
      <c r="P1105" s="58"/>
      <c r="Q1105" s="58">
        <f t="shared" si="146"/>
        <v>5160.4090077937644</v>
      </c>
      <c r="R1105" s="85">
        <v>20657.3</v>
      </c>
      <c r="S1105" s="86">
        <v>44926</v>
      </c>
    </row>
    <row r="1106" spans="1:19" s="31" customFormat="1" ht="12.75" hidden="1" x14ac:dyDescent="0.25">
      <c r="A1106" s="22">
        <v>121</v>
      </c>
      <c r="B1106" s="40" t="s">
        <v>139</v>
      </c>
      <c r="C1106" s="84">
        <v>1980</v>
      </c>
      <c r="D1106" s="40"/>
      <c r="E1106" s="40" t="s">
        <v>277</v>
      </c>
      <c r="F1106" s="40" t="s">
        <v>288</v>
      </c>
      <c r="G1106" s="84">
        <v>2</v>
      </c>
      <c r="H1106" s="84">
        <v>2</v>
      </c>
      <c r="I1106" s="85">
        <v>793.3</v>
      </c>
      <c r="J1106" s="85">
        <v>737.7</v>
      </c>
      <c r="K1106" s="40">
        <v>59</v>
      </c>
      <c r="L1106" s="85">
        <v>3354040.91</v>
      </c>
      <c r="M1106" s="85"/>
      <c r="N1106" s="85"/>
      <c r="O1106" s="85"/>
      <c r="P1106" s="58"/>
      <c r="Q1106" s="58">
        <f t="shared" si="146"/>
        <v>4546.6190999051105</v>
      </c>
      <c r="R1106" s="85">
        <v>20657.3</v>
      </c>
      <c r="S1106" s="86">
        <v>44926</v>
      </c>
    </row>
    <row r="1107" spans="1:19" s="31" customFormat="1" ht="12.75" hidden="1" x14ac:dyDescent="0.25">
      <c r="A1107" s="22">
        <v>122</v>
      </c>
      <c r="B1107" s="40" t="s">
        <v>527</v>
      </c>
      <c r="C1107" s="84">
        <v>1981</v>
      </c>
      <c r="D1107" s="40"/>
      <c r="E1107" s="40" t="s">
        <v>277</v>
      </c>
      <c r="F1107" s="40" t="s">
        <v>288</v>
      </c>
      <c r="G1107" s="84">
        <v>5</v>
      </c>
      <c r="H1107" s="84">
        <v>1</v>
      </c>
      <c r="I1107" s="85">
        <v>1610.7</v>
      </c>
      <c r="J1107" s="85">
        <v>986.7</v>
      </c>
      <c r="K1107" s="40">
        <v>55</v>
      </c>
      <c r="L1107" s="85">
        <v>8945157.6699999999</v>
      </c>
      <c r="M1107" s="85"/>
      <c r="N1107" s="85"/>
      <c r="O1107" s="85"/>
      <c r="P1107" s="58"/>
      <c r="Q1107" s="58">
        <f t="shared" si="146"/>
        <v>9065.7319043275565</v>
      </c>
      <c r="R1107" s="85">
        <v>20657.3</v>
      </c>
      <c r="S1107" s="86">
        <v>44926</v>
      </c>
    </row>
    <row r="1108" spans="1:19" s="31" customFormat="1" ht="12.75" hidden="1" x14ac:dyDescent="0.25">
      <c r="A1108" s="22">
        <v>123</v>
      </c>
      <c r="B1108" s="40" t="s">
        <v>528</v>
      </c>
      <c r="C1108" s="84">
        <v>1981</v>
      </c>
      <c r="D1108" s="40"/>
      <c r="E1108" s="40" t="s">
        <v>277</v>
      </c>
      <c r="F1108" s="40" t="s">
        <v>978</v>
      </c>
      <c r="G1108" s="84">
        <v>5</v>
      </c>
      <c r="H1108" s="84">
        <v>6</v>
      </c>
      <c r="I1108" s="85">
        <v>8776.7000000000007</v>
      </c>
      <c r="J1108" s="85">
        <v>4684.5</v>
      </c>
      <c r="K1108" s="40">
        <v>265</v>
      </c>
      <c r="L1108" s="85">
        <v>28876099.539999999</v>
      </c>
      <c r="M1108" s="85"/>
      <c r="N1108" s="85"/>
      <c r="O1108" s="85"/>
      <c r="P1108" s="58"/>
      <c r="Q1108" s="58">
        <f t="shared" si="146"/>
        <v>6164.1796435051765</v>
      </c>
      <c r="R1108" s="85">
        <v>17159.490000000002</v>
      </c>
      <c r="S1108" s="86">
        <v>44926</v>
      </c>
    </row>
    <row r="1109" spans="1:19" s="31" customFormat="1" ht="12.75" hidden="1" x14ac:dyDescent="0.25">
      <c r="A1109" s="22">
        <v>124</v>
      </c>
      <c r="B1109" s="40" t="s">
        <v>529</v>
      </c>
      <c r="C1109" s="84">
        <v>1981</v>
      </c>
      <c r="D1109" s="40"/>
      <c r="E1109" s="40" t="s">
        <v>277</v>
      </c>
      <c r="F1109" s="40" t="s">
        <v>978</v>
      </c>
      <c r="G1109" s="84">
        <v>5</v>
      </c>
      <c r="H1109" s="84">
        <v>4</v>
      </c>
      <c r="I1109" s="85">
        <v>6263.6</v>
      </c>
      <c r="J1109" s="85">
        <v>3286.2</v>
      </c>
      <c r="K1109" s="40">
        <v>212</v>
      </c>
      <c r="L1109" s="85">
        <v>7922069.5499999998</v>
      </c>
      <c r="M1109" s="85"/>
      <c r="N1109" s="85"/>
      <c r="O1109" s="85"/>
      <c r="P1109" s="58"/>
      <c r="Q1109" s="58">
        <f t="shared" si="146"/>
        <v>2410.708280080336</v>
      </c>
      <c r="R1109" s="85">
        <v>17159.490000000002</v>
      </c>
      <c r="S1109" s="86">
        <v>44926</v>
      </c>
    </row>
    <row r="1110" spans="1:19" s="31" customFormat="1" ht="12.75" hidden="1" x14ac:dyDescent="0.25">
      <c r="A1110" s="22">
        <v>125</v>
      </c>
      <c r="B1110" s="40" t="s">
        <v>531</v>
      </c>
      <c r="C1110" s="84">
        <v>1980</v>
      </c>
      <c r="D1110" s="40"/>
      <c r="E1110" s="40" t="s">
        <v>277</v>
      </c>
      <c r="F1110" s="40" t="s">
        <v>288</v>
      </c>
      <c r="G1110" s="84">
        <v>2</v>
      </c>
      <c r="H1110" s="84">
        <v>2</v>
      </c>
      <c r="I1110" s="85">
        <v>794.5</v>
      </c>
      <c r="J1110" s="85">
        <v>732.2</v>
      </c>
      <c r="K1110" s="40">
        <v>56</v>
      </c>
      <c r="L1110" s="85">
        <v>2930577.34</v>
      </c>
      <c r="M1110" s="85"/>
      <c r="N1110" s="85"/>
      <c r="O1110" s="85"/>
      <c r="P1110" s="58"/>
      <c r="Q1110" s="58">
        <f t="shared" si="146"/>
        <v>4002.4273968860962</v>
      </c>
      <c r="R1110" s="85">
        <v>20657.3</v>
      </c>
      <c r="S1110" s="86">
        <v>44926</v>
      </c>
    </row>
    <row r="1111" spans="1:19" s="31" customFormat="1" ht="12.75" hidden="1" x14ac:dyDescent="0.25">
      <c r="A1111" s="22">
        <v>126</v>
      </c>
      <c r="B1111" s="40" t="s">
        <v>532</v>
      </c>
      <c r="C1111" s="84">
        <v>1980</v>
      </c>
      <c r="D1111" s="40"/>
      <c r="E1111" s="40" t="s">
        <v>277</v>
      </c>
      <c r="F1111" s="40" t="s">
        <v>288</v>
      </c>
      <c r="G1111" s="84">
        <v>2</v>
      </c>
      <c r="H1111" s="84">
        <v>2</v>
      </c>
      <c r="I1111" s="85">
        <v>836.3</v>
      </c>
      <c r="J1111" s="85">
        <v>779.9</v>
      </c>
      <c r="K1111" s="40">
        <v>23</v>
      </c>
      <c r="L1111" s="85">
        <v>2783316.84</v>
      </c>
      <c r="M1111" s="85"/>
      <c r="N1111" s="85"/>
      <c r="O1111" s="85"/>
      <c r="P1111" s="58"/>
      <c r="Q1111" s="58">
        <f t="shared" si="146"/>
        <v>3568.8124631362994</v>
      </c>
      <c r="R1111" s="85">
        <v>20657.3</v>
      </c>
      <c r="S1111" s="86">
        <v>44926</v>
      </c>
    </row>
    <row r="1112" spans="1:19" s="31" customFormat="1" ht="12.75" hidden="1" x14ac:dyDescent="0.25">
      <c r="A1112" s="22">
        <v>127</v>
      </c>
      <c r="B1112" s="40" t="s">
        <v>533</v>
      </c>
      <c r="C1112" s="84">
        <v>1980</v>
      </c>
      <c r="D1112" s="40"/>
      <c r="E1112" s="40" t="s">
        <v>277</v>
      </c>
      <c r="F1112" s="40" t="s">
        <v>288</v>
      </c>
      <c r="G1112" s="84">
        <v>5</v>
      </c>
      <c r="H1112" s="84">
        <v>6</v>
      </c>
      <c r="I1112" s="85">
        <v>6975.5</v>
      </c>
      <c r="J1112" s="85">
        <v>4182.3</v>
      </c>
      <c r="K1112" s="40">
        <v>260</v>
      </c>
      <c r="L1112" s="85">
        <v>39512716.740000002</v>
      </c>
      <c r="M1112" s="85"/>
      <c r="N1112" s="85"/>
      <c r="O1112" s="85"/>
      <c r="P1112" s="58"/>
      <c r="Q1112" s="58">
        <f t="shared" si="146"/>
        <v>9447.6046051215835</v>
      </c>
      <c r="R1112" s="85">
        <v>20657.3</v>
      </c>
      <c r="S1112" s="86">
        <v>44926</v>
      </c>
    </row>
    <row r="1113" spans="1:19" s="31" customFormat="1" ht="12.75" hidden="1" x14ac:dyDescent="0.25">
      <c r="A1113" s="22">
        <v>128</v>
      </c>
      <c r="B1113" s="40" t="s">
        <v>534</v>
      </c>
      <c r="C1113" s="84">
        <v>1980</v>
      </c>
      <c r="D1113" s="40"/>
      <c r="E1113" s="40" t="s">
        <v>277</v>
      </c>
      <c r="F1113" s="40" t="s">
        <v>288</v>
      </c>
      <c r="G1113" s="84">
        <v>5</v>
      </c>
      <c r="H1113" s="84">
        <v>6</v>
      </c>
      <c r="I1113" s="85">
        <v>6965.1</v>
      </c>
      <c r="J1113" s="85">
        <v>4158.3</v>
      </c>
      <c r="K1113" s="40">
        <v>205</v>
      </c>
      <c r="L1113" s="85">
        <v>35224603.810000002</v>
      </c>
      <c r="M1113" s="85"/>
      <c r="N1113" s="85"/>
      <c r="O1113" s="85"/>
      <c r="P1113" s="58"/>
      <c r="Q1113" s="58">
        <f t="shared" si="146"/>
        <v>8470.9145107375607</v>
      </c>
      <c r="R1113" s="85">
        <v>20657.3</v>
      </c>
      <c r="S1113" s="86">
        <v>44926</v>
      </c>
    </row>
    <row r="1114" spans="1:19" s="31" customFormat="1" ht="12.75" hidden="1" x14ac:dyDescent="0.25">
      <c r="A1114" s="22">
        <v>129</v>
      </c>
      <c r="B1114" s="40" t="s">
        <v>535</v>
      </c>
      <c r="C1114" s="84">
        <v>1981</v>
      </c>
      <c r="D1114" s="40"/>
      <c r="E1114" s="40" t="s">
        <v>277</v>
      </c>
      <c r="F1114" s="40" t="s">
        <v>978</v>
      </c>
      <c r="G1114" s="84">
        <v>5</v>
      </c>
      <c r="H1114" s="84">
        <v>8</v>
      </c>
      <c r="I1114" s="85">
        <v>10476.4</v>
      </c>
      <c r="J1114" s="85">
        <v>5479</v>
      </c>
      <c r="K1114" s="40">
        <v>368</v>
      </c>
      <c r="L1114" s="85">
        <v>26722768.170000002</v>
      </c>
      <c r="M1114" s="85"/>
      <c r="N1114" s="85"/>
      <c r="O1114" s="85"/>
      <c r="P1114" s="58"/>
      <c r="Q1114" s="58">
        <f t="shared" si="146"/>
        <v>4877.307568899435</v>
      </c>
      <c r="R1114" s="85">
        <v>17159.490000000002</v>
      </c>
      <c r="S1114" s="86">
        <v>44926</v>
      </c>
    </row>
    <row r="1115" spans="1:19" s="31" customFormat="1" ht="12.75" hidden="1" x14ac:dyDescent="0.25">
      <c r="A1115" s="22">
        <v>130</v>
      </c>
      <c r="B1115" s="40" t="s">
        <v>61</v>
      </c>
      <c r="C1115" s="84">
        <v>1980</v>
      </c>
      <c r="D1115" s="40"/>
      <c r="E1115" s="40" t="s">
        <v>277</v>
      </c>
      <c r="F1115" s="40" t="s">
        <v>288</v>
      </c>
      <c r="G1115" s="84">
        <v>9</v>
      </c>
      <c r="H1115" s="84">
        <v>1</v>
      </c>
      <c r="I1115" s="85">
        <v>6452.21</v>
      </c>
      <c r="J1115" s="85">
        <v>6072.31</v>
      </c>
      <c r="K1115" s="40">
        <v>440</v>
      </c>
      <c r="L1115" s="85">
        <v>19235309.059999999</v>
      </c>
      <c r="M1115" s="85"/>
      <c r="N1115" s="85"/>
      <c r="O1115" s="85"/>
      <c r="P1115" s="58"/>
      <c r="Q1115" s="58">
        <f t="shared" si="146"/>
        <v>3167.7086742936376</v>
      </c>
      <c r="R1115" s="85">
        <v>18540</v>
      </c>
      <c r="S1115" s="86">
        <v>44926</v>
      </c>
    </row>
    <row r="1116" spans="1:19" s="31" customFormat="1" ht="12.75" hidden="1" x14ac:dyDescent="0.25">
      <c r="A1116" s="22">
        <v>131</v>
      </c>
      <c r="B1116" s="40" t="s">
        <v>536</v>
      </c>
      <c r="C1116" s="84">
        <v>1981</v>
      </c>
      <c r="D1116" s="40"/>
      <c r="E1116" s="40" t="s">
        <v>277</v>
      </c>
      <c r="F1116" s="40" t="s">
        <v>288</v>
      </c>
      <c r="G1116" s="84">
        <v>5</v>
      </c>
      <c r="H1116" s="84">
        <v>4</v>
      </c>
      <c r="I1116" s="85">
        <v>6801.58</v>
      </c>
      <c r="J1116" s="85">
        <v>4176.88</v>
      </c>
      <c r="K1116" s="40">
        <v>268</v>
      </c>
      <c r="L1116" s="85">
        <v>48281451.630000003</v>
      </c>
      <c r="M1116" s="85"/>
      <c r="N1116" s="85"/>
      <c r="O1116" s="85"/>
      <c r="P1116" s="58"/>
      <c r="Q1116" s="58">
        <f t="shared" si="146"/>
        <v>11559.214444753021</v>
      </c>
      <c r="R1116" s="85">
        <v>20657.3</v>
      </c>
      <c r="S1116" s="86">
        <v>44926</v>
      </c>
    </row>
    <row r="1117" spans="1:19" s="31" customFormat="1" ht="12.75" hidden="1" x14ac:dyDescent="0.25">
      <c r="A1117" s="22">
        <v>132</v>
      </c>
      <c r="B1117" s="40" t="s">
        <v>537</v>
      </c>
      <c r="C1117" s="84">
        <v>1980</v>
      </c>
      <c r="D1117" s="40"/>
      <c r="E1117" s="40" t="s">
        <v>277</v>
      </c>
      <c r="F1117" s="40" t="s">
        <v>288</v>
      </c>
      <c r="G1117" s="84">
        <v>5</v>
      </c>
      <c r="H1117" s="84">
        <v>1</v>
      </c>
      <c r="I1117" s="85">
        <v>1116.5999999999999</v>
      </c>
      <c r="J1117" s="85">
        <v>1042.3</v>
      </c>
      <c r="K1117" s="40">
        <v>32</v>
      </c>
      <c r="L1117" s="85">
        <v>6974526.9000000004</v>
      </c>
      <c r="M1117" s="85"/>
      <c r="N1117" s="85"/>
      <c r="O1117" s="85"/>
      <c r="P1117" s="58"/>
      <c r="Q1117" s="58">
        <f t="shared" si="146"/>
        <v>6691.4774057373124</v>
      </c>
      <c r="R1117" s="85">
        <v>20657.3</v>
      </c>
      <c r="S1117" s="86">
        <v>44926</v>
      </c>
    </row>
    <row r="1118" spans="1:19" s="31" customFormat="1" ht="12.75" hidden="1" x14ac:dyDescent="0.25">
      <c r="A1118" s="22">
        <v>133</v>
      </c>
      <c r="B1118" s="40" t="s">
        <v>538</v>
      </c>
      <c r="C1118" s="84">
        <v>1981</v>
      </c>
      <c r="D1118" s="40"/>
      <c r="E1118" s="40" t="s">
        <v>277</v>
      </c>
      <c r="F1118" s="40" t="s">
        <v>288</v>
      </c>
      <c r="G1118" s="84">
        <v>5</v>
      </c>
      <c r="H1118" s="84">
        <v>4</v>
      </c>
      <c r="I1118" s="85">
        <v>5156.3</v>
      </c>
      <c r="J1118" s="85">
        <v>2653.3</v>
      </c>
      <c r="K1118" s="40">
        <v>140</v>
      </c>
      <c r="L1118" s="85">
        <v>20383355.449999999</v>
      </c>
      <c r="M1118" s="85"/>
      <c r="N1118" s="85"/>
      <c r="O1118" s="85"/>
      <c r="P1118" s="58"/>
      <c r="Q1118" s="58">
        <f t="shared" si="146"/>
        <v>7682.2656503222397</v>
      </c>
      <c r="R1118" s="85">
        <v>20657.3</v>
      </c>
      <c r="S1118" s="86">
        <v>44926</v>
      </c>
    </row>
    <row r="1119" spans="1:19" s="31" customFormat="1" ht="12.75" hidden="1" x14ac:dyDescent="0.25">
      <c r="A1119" s="22">
        <v>134</v>
      </c>
      <c r="B1119" s="40" t="s">
        <v>539</v>
      </c>
      <c r="C1119" s="84">
        <v>1980</v>
      </c>
      <c r="D1119" s="40"/>
      <c r="E1119" s="40" t="s">
        <v>277</v>
      </c>
      <c r="F1119" s="40" t="s">
        <v>288</v>
      </c>
      <c r="G1119" s="84">
        <v>5</v>
      </c>
      <c r="H1119" s="84">
        <v>4</v>
      </c>
      <c r="I1119" s="85">
        <v>5217.5</v>
      </c>
      <c r="J1119" s="85">
        <v>2679.4</v>
      </c>
      <c r="K1119" s="40">
        <v>170</v>
      </c>
      <c r="L1119" s="85">
        <v>17929144.530000001</v>
      </c>
      <c r="M1119" s="85"/>
      <c r="N1119" s="85"/>
      <c r="O1119" s="85"/>
      <c r="P1119" s="58"/>
      <c r="Q1119" s="58">
        <f t="shared" si="146"/>
        <v>6691.4773941927297</v>
      </c>
      <c r="R1119" s="85">
        <v>20657.3</v>
      </c>
      <c r="S1119" s="86">
        <v>44926</v>
      </c>
    </row>
    <row r="1120" spans="1:19" s="31" customFormat="1" ht="12.75" hidden="1" x14ac:dyDescent="0.25">
      <c r="A1120" s="22">
        <v>135</v>
      </c>
      <c r="B1120" s="40" t="s">
        <v>62</v>
      </c>
      <c r="C1120" s="84">
        <v>1980</v>
      </c>
      <c r="D1120" s="40"/>
      <c r="E1120" s="40" t="s">
        <v>277</v>
      </c>
      <c r="F1120" s="40" t="s">
        <v>978</v>
      </c>
      <c r="G1120" s="84">
        <v>5</v>
      </c>
      <c r="H1120" s="84">
        <v>4</v>
      </c>
      <c r="I1120" s="85">
        <v>5104.5</v>
      </c>
      <c r="J1120" s="85">
        <v>2652</v>
      </c>
      <c r="K1120" s="40">
        <v>152</v>
      </c>
      <c r="L1120" s="85">
        <v>7275493.3200000003</v>
      </c>
      <c r="M1120" s="85"/>
      <c r="N1120" s="85"/>
      <c r="O1120" s="85"/>
      <c r="P1120" s="58"/>
      <c r="Q1120" s="58">
        <f t="shared" si="146"/>
        <v>2743.3986877828056</v>
      </c>
      <c r="R1120" s="85">
        <v>17159.490000000002</v>
      </c>
      <c r="S1120" s="86">
        <v>44926</v>
      </c>
    </row>
    <row r="1121" spans="1:19" s="31" customFormat="1" ht="12.75" hidden="1" x14ac:dyDescent="0.25">
      <c r="A1121" s="22">
        <v>136</v>
      </c>
      <c r="B1121" s="40" t="s">
        <v>540</v>
      </c>
      <c r="C1121" s="84">
        <v>1980</v>
      </c>
      <c r="D1121" s="40"/>
      <c r="E1121" s="40" t="s">
        <v>277</v>
      </c>
      <c r="F1121" s="40" t="s">
        <v>978</v>
      </c>
      <c r="G1121" s="84">
        <v>5</v>
      </c>
      <c r="H1121" s="84">
        <v>4</v>
      </c>
      <c r="I1121" s="85">
        <v>5090.3999999999996</v>
      </c>
      <c r="J1121" s="85">
        <v>2653.1</v>
      </c>
      <c r="K1121" s="40">
        <v>149</v>
      </c>
      <c r="L1121" s="85">
        <v>14435050.58</v>
      </c>
      <c r="M1121" s="85"/>
      <c r="N1121" s="85"/>
      <c r="O1121" s="85"/>
      <c r="P1121" s="58"/>
      <c r="Q1121" s="58">
        <f t="shared" si="146"/>
        <v>5440.8241604161176</v>
      </c>
      <c r="R1121" s="85">
        <v>17159.490000000002</v>
      </c>
      <c r="S1121" s="86">
        <v>44926</v>
      </c>
    </row>
    <row r="1122" spans="1:19" s="31" customFormat="1" ht="12.75" hidden="1" x14ac:dyDescent="0.25">
      <c r="A1122" s="22">
        <v>137</v>
      </c>
      <c r="B1122" s="40" t="s">
        <v>140</v>
      </c>
      <c r="C1122" s="84">
        <v>1980</v>
      </c>
      <c r="D1122" s="40"/>
      <c r="E1122" s="40" t="s">
        <v>277</v>
      </c>
      <c r="F1122" s="40" t="s">
        <v>288</v>
      </c>
      <c r="G1122" s="84">
        <v>5</v>
      </c>
      <c r="H1122" s="84">
        <v>4</v>
      </c>
      <c r="I1122" s="85">
        <v>5315.8</v>
      </c>
      <c r="J1122" s="85">
        <v>2775.2</v>
      </c>
      <c r="K1122" s="40">
        <v>156</v>
      </c>
      <c r="L1122" s="85">
        <v>20663475.539999999</v>
      </c>
      <c r="M1122" s="85"/>
      <c r="N1122" s="85"/>
      <c r="O1122" s="85"/>
      <c r="P1122" s="58"/>
      <c r="Q1122" s="58">
        <f t="shared" si="146"/>
        <v>7445.7608604785246</v>
      </c>
      <c r="R1122" s="85">
        <v>20657.3</v>
      </c>
      <c r="S1122" s="86">
        <v>44926</v>
      </c>
    </row>
    <row r="1123" spans="1:19" s="31" customFormat="1" ht="12.75" hidden="1" x14ac:dyDescent="0.25">
      <c r="A1123" s="22">
        <v>138</v>
      </c>
      <c r="B1123" s="40" t="s">
        <v>1047</v>
      </c>
      <c r="C1123" s="84">
        <v>1981</v>
      </c>
      <c r="D1123" s="40"/>
      <c r="E1123" s="40" t="s">
        <v>277</v>
      </c>
      <c r="F1123" s="40" t="s">
        <v>978</v>
      </c>
      <c r="G1123" s="84">
        <v>5</v>
      </c>
      <c r="H1123" s="84">
        <v>1</v>
      </c>
      <c r="I1123" s="85">
        <v>1274.2</v>
      </c>
      <c r="J1123" s="85">
        <v>1274.2</v>
      </c>
      <c r="K1123" s="40">
        <v>55</v>
      </c>
      <c r="L1123" s="85">
        <v>4288706.32</v>
      </c>
      <c r="M1123" s="85"/>
      <c r="N1123" s="85"/>
      <c r="O1123" s="85"/>
      <c r="P1123" s="58"/>
      <c r="Q1123" s="58">
        <f t="shared" si="146"/>
        <v>3365.8031078323656</v>
      </c>
      <c r="R1123" s="85">
        <v>17159.490000000002</v>
      </c>
      <c r="S1123" s="86">
        <v>44926</v>
      </c>
    </row>
    <row r="1124" spans="1:19" s="31" customFormat="1" ht="12.75" hidden="1" x14ac:dyDescent="0.25">
      <c r="A1124" s="22">
        <v>139</v>
      </c>
      <c r="B1124" s="40" t="s">
        <v>325</v>
      </c>
      <c r="C1124" s="84">
        <v>1981</v>
      </c>
      <c r="D1124" s="40"/>
      <c r="E1124" s="40" t="s">
        <v>277</v>
      </c>
      <c r="F1124" s="40" t="s">
        <v>288</v>
      </c>
      <c r="G1124" s="84">
        <v>5</v>
      </c>
      <c r="H1124" s="84">
        <v>6</v>
      </c>
      <c r="I1124" s="85">
        <v>8024.5</v>
      </c>
      <c r="J1124" s="85">
        <v>4301.5</v>
      </c>
      <c r="K1124" s="40">
        <v>197</v>
      </c>
      <c r="L1124" s="85">
        <v>49721960.939999998</v>
      </c>
      <c r="M1124" s="85"/>
      <c r="N1124" s="85"/>
      <c r="O1124" s="85"/>
      <c r="P1124" s="58"/>
      <c r="Q1124" s="58">
        <f t="shared" si="146"/>
        <v>11559.214446123444</v>
      </c>
      <c r="R1124" s="85">
        <v>20657.3</v>
      </c>
      <c r="S1124" s="86">
        <v>44926</v>
      </c>
    </row>
    <row r="1125" spans="1:19" s="31" customFormat="1" ht="12.75" hidden="1" x14ac:dyDescent="0.25">
      <c r="A1125" s="22">
        <v>140</v>
      </c>
      <c r="B1125" s="40" t="s">
        <v>499</v>
      </c>
      <c r="C1125" s="84">
        <v>1981</v>
      </c>
      <c r="D1125" s="40"/>
      <c r="E1125" s="40" t="s">
        <v>277</v>
      </c>
      <c r="F1125" s="40" t="s">
        <v>978</v>
      </c>
      <c r="G1125" s="84">
        <v>5</v>
      </c>
      <c r="H1125" s="84">
        <v>4</v>
      </c>
      <c r="I1125" s="85">
        <v>4221.1000000000004</v>
      </c>
      <c r="J1125" s="85">
        <v>2649.9</v>
      </c>
      <c r="K1125" s="40">
        <v>170</v>
      </c>
      <c r="L1125" s="85">
        <v>14417639.949999999</v>
      </c>
      <c r="M1125" s="85"/>
      <c r="N1125" s="85"/>
      <c r="O1125" s="85"/>
      <c r="P1125" s="58"/>
      <c r="Q1125" s="58">
        <f t="shared" si="146"/>
        <v>5440.8241631759684</v>
      </c>
      <c r="R1125" s="85">
        <v>17159.490000000002</v>
      </c>
      <c r="S1125" s="86">
        <v>44926</v>
      </c>
    </row>
    <row r="1126" spans="1:19" s="31" customFormat="1" ht="12.75" hidden="1" x14ac:dyDescent="0.25">
      <c r="A1126" s="22">
        <v>141</v>
      </c>
      <c r="B1126" s="40" t="s">
        <v>186</v>
      </c>
      <c r="C1126" s="84">
        <v>1980</v>
      </c>
      <c r="D1126" s="40"/>
      <c r="E1126" s="40" t="s">
        <v>277</v>
      </c>
      <c r="F1126" s="40" t="s">
        <v>978</v>
      </c>
      <c r="G1126" s="84">
        <v>9</v>
      </c>
      <c r="H1126" s="84">
        <v>2</v>
      </c>
      <c r="I1126" s="85">
        <v>4015.9</v>
      </c>
      <c r="J1126" s="85">
        <v>3564.2</v>
      </c>
      <c r="K1126" s="40">
        <v>204</v>
      </c>
      <c r="L1126" s="85">
        <v>11937878.35</v>
      </c>
      <c r="M1126" s="85"/>
      <c r="N1126" s="85"/>
      <c r="O1126" s="85"/>
      <c r="P1126" s="58"/>
      <c r="Q1126" s="58">
        <f t="shared" si="146"/>
        <v>3349.3850934291004</v>
      </c>
      <c r="R1126" s="85">
        <v>15651.14</v>
      </c>
      <c r="S1126" s="86">
        <v>44926</v>
      </c>
    </row>
    <row r="1127" spans="1:19" s="31" customFormat="1" ht="12.75" hidden="1" x14ac:dyDescent="0.25">
      <c r="A1127" s="22">
        <v>142</v>
      </c>
      <c r="B1127" s="40" t="s">
        <v>541</v>
      </c>
      <c r="C1127" s="84">
        <v>1980</v>
      </c>
      <c r="D1127" s="40"/>
      <c r="E1127" s="40" t="s">
        <v>277</v>
      </c>
      <c r="F1127" s="40" t="s">
        <v>978</v>
      </c>
      <c r="G1127" s="84">
        <v>5</v>
      </c>
      <c r="H1127" s="84">
        <v>8</v>
      </c>
      <c r="I1127" s="85">
        <v>6135.5</v>
      </c>
      <c r="J1127" s="85">
        <v>5517.7</v>
      </c>
      <c r="K1127" s="40">
        <v>340</v>
      </c>
      <c r="L1127" s="85">
        <v>3384736.02</v>
      </c>
      <c r="M1127" s="85"/>
      <c r="N1127" s="85"/>
      <c r="O1127" s="85"/>
      <c r="P1127" s="58"/>
      <c r="Q1127" s="58">
        <f t="shared" si="146"/>
        <v>613.43241205574793</v>
      </c>
      <c r="R1127" s="85">
        <v>17159.490000000002</v>
      </c>
      <c r="S1127" s="86">
        <v>44926</v>
      </c>
    </row>
    <row r="1128" spans="1:19" s="31" customFormat="1" ht="12.75" hidden="1" x14ac:dyDescent="0.25">
      <c r="A1128" s="22">
        <v>143</v>
      </c>
      <c r="B1128" s="40" t="s">
        <v>187</v>
      </c>
      <c r="C1128" s="84">
        <v>1980</v>
      </c>
      <c r="D1128" s="40"/>
      <c r="E1128" s="40" t="s">
        <v>277</v>
      </c>
      <c r="F1128" s="40" t="s">
        <v>978</v>
      </c>
      <c r="G1128" s="84">
        <v>9</v>
      </c>
      <c r="H1128" s="84">
        <v>2</v>
      </c>
      <c r="I1128" s="85">
        <v>4047.5</v>
      </c>
      <c r="J1128" s="85">
        <v>3597.4</v>
      </c>
      <c r="K1128" s="40">
        <v>198</v>
      </c>
      <c r="L1128" s="85">
        <v>12049077.92</v>
      </c>
      <c r="M1128" s="85"/>
      <c r="N1128" s="85"/>
      <c r="O1128" s="85"/>
      <c r="P1128" s="58"/>
      <c r="Q1128" s="58">
        <f t="shared" si="146"/>
        <v>3349.3850892311111</v>
      </c>
      <c r="R1128" s="85">
        <v>15651.14</v>
      </c>
      <c r="S1128" s="86">
        <v>44926</v>
      </c>
    </row>
    <row r="1129" spans="1:19" s="31" customFormat="1" ht="12.75" hidden="1" x14ac:dyDescent="0.25">
      <c r="A1129" s="22">
        <v>144</v>
      </c>
      <c r="B1129" s="40" t="s">
        <v>542</v>
      </c>
      <c r="C1129" s="84">
        <v>1980</v>
      </c>
      <c r="D1129" s="40"/>
      <c r="E1129" s="40" t="s">
        <v>277</v>
      </c>
      <c r="F1129" s="40" t="s">
        <v>978</v>
      </c>
      <c r="G1129" s="84">
        <v>9</v>
      </c>
      <c r="H1129" s="84">
        <v>2</v>
      </c>
      <c r="I1129" s="85">
        <v>4035.4</v>
      </c>
      <c r="J1129" s="85">
        <v>3582.6</v>
      </c>
      <c r="K1129" s="40">
        <v>169</v>
      </c>
      <c r="L1129" s="85">
        <v>11993139.92</v>
      </c>
      <c r="M1129" s="85"/>
      <c r="N1129" s="85"/>
      <c r="O1129" s="85"/>
      <c r="P1129" s="58"/>
      <c r="Q1129" s="58">
        <f t="shared" si="146"/>
        <v>3347.6078602132529</v>
      </c>
      <c r="R1129" s="85">
        <v>15651.14</v>
      </c>
      <c r="S1129" s="86">
        <v>44926</v>
      </c>
    </row>
    <row r="1130" spans="1:19" s="31" customFormat="1" ht="12.75" hidden="1" x14ac:dyDescent="0.25">
      <c r="A1130" s="22">
        <v>145</v>
      </c>
      <c r="B1130" s="40" t="s">
        <v>543</v>
      </c>
      <c r="C1130" s="84">
        <v>1980</v>
      </c>
      <c r="D1130" s="40"/>
      <c r="E1130" s="40" t="s">
        <v>277</v>
      </c>
      <c r="F1130" s="40" t="s">
        <v>978</v>
      </c>
      <c r="G1130" s="84">
        <v>5</v>
      </c>
      <c r="H1130" s="84">
        <v>6</v>
      </c>
      <c r="I1130" s="85">
        <v>5192.2</v>
      </c>
      <c r="J1130" s="85">
        <v>4720.8999999999996</v>
      </c>
      <c r="K1130" s="40">
        <v>267</v>
      </c>
      <c r="L1130" s="85">
        <v>17636681.149999999</v>
      </c>
      <c r="M1130" s="85"/>
      <c r="N1130" s="85"/>
      <c r="O1130" s="85"/>
      <c r="P1130" s="58"/>
      <c r="Q1130" s="58">
        <f t="shared" si="146"/>
        <v>3735.8726408100151</v>
      </c>
      <c r="R1130" s="85">
        <v>17159.490000000002</v>
      </c>
      <c r="S1130" s="86">
        <v>44926</v>
      </c>
    </row>
    <row r="1131" spans="1:19" s="31" customFormat="1" ht="12.75" hidden="1" x14ac:dyDescent="0.25">
      <c r="A1131" s="22">
        <v>146</v>
      </c>
      <c r="B1131" s="40" t="s">
        <v>188</v>
      </c>
      <c r="C1131" s="84">
        <v>1980</v>
      </c>
      <c r="D1131" s="40"/>
      <c r="E1131" s="40" t="s">
        <v>277</v>
      </c>
      <c r="F1131" s="40" t="s">
        <v>978</v>
      </c>
      <c r="G1131" s="84">
        <v>5</v>
      </c>
      <c r="H1131" s="84">
        <v>4</v>
      </c>
      <c r="I1131" s="85">
        <v>3660.8</v>
      </c>
      <c r="J1131" s="85">
        <v>3327.3</v>
      </c>
      <c r="K1131" s="40">
        <v>178</v>
      </c>
      <c r="L1131" s="85">
        <v>2677817.41</v>
      </c>
      <c r="M1131" s="85"/>
      <c r="N1131" s="85"/>
      <c r="O1131" s="85"/>
      <c r="P1131" s="58"/>
      <c r="Q1131" s="58">
        <f t="shared" si="146"/>
        <v>804.80191446518199</v>
      </c>
      <c r="R1131" s="85">
        <v>17159.490000000002</v>
      </c>
      <c r="S1131" s="86">
        <v>44926</v>
      </c>
    </row>
    <row r="1132" spans="1:19" s="31" customFormat="1" ht="12.75" hidden="1" x14ac:dyDescent="0.25">
      <c r="A1132" s="22">
        <v>147</v>
      </c>
      <c r="B1132" s="40" t="s">
        <v>544</v>
      </c>
      <c r="C1132" s="84">
        <v>1980</v>
      </c>
      <c r="D1132" s="40"/>
      <c r="E1132" s="40" t="s">
        <v>277</v>
      </c>
      <c r="F1132" s="40" t="s">
        <v>978</v>
      </c>
      <c r="G1132" s="84">
        <v>5</v>
      </c>
      <c r="H1132" s="84">
        <v>8</v>
      </c>
      <c r="I1132" s="85">
        <v>6136.4</v>
      </c>
      <c r="J1132" s="85">
        <v>5519.1</v>
      </c>
      <c r="K1132" s="40">
        <v>348</v>
      </c>
      <c r="L1132" s="85">
        <v>15667325.140000001</v>
      </c>
      <c r="M1132" s="85"/>
      <c r="N1132" s="85"/>
      <c r="O1132" s="85"/>
      <c r="P1132" s="58"/>
      <c r="Q1132" s="58">
        <f t="shared" si="146"/>
        <v>2838.7463789385952</v>
      </c>
      <c r="R1132" s="85">
        <v>17159.490000000002</v>
      </c>
      <c r="S1132" s="86">
        <v>44926</v>
      </c>
    </row>
    <row r="1133" spans="1:19" s="31" customFormat="1" ht="12.75" hidden="1" x14ac:dyDescent="0.25">
      <c r="A1133" s="22">
        <v>148</v>
      </c>
      <c r="B1133" s="40" t="s">
        <v>545</v>
      </c>
      <c r="C1133" s="84">
        <v>1980</v>
      </c>
      <c r="D1133" s="40"/>
      <c r="E1133" s="40" t="s">
        <v>277</v>
      </c>
      <c r="F1133" s="40" t="s">
        <v>978</v>
      </c>
      <c r="G1133" s="84">
        <v>5</v>
      </c>
      <c r="H1133" s="84">
        <v>4</v>
      </c>
      <c r="I1133" s="85">
        <v>3679.5</v>
      </c>
      <c r="J1133" s="85">
        <v>3353.5</v>
      </c>
      <c r="K1133" s="40">
        <v>176</v>
      </c>
      <c r="L1133" s="85">
        <v>18232787.829999998</v>
      </c>
      <c r="M1133" s="85"/>
      <c r="N1133" s="85"/>
      <c r="O1133" s="85"/>
      <c r="P1133" s="58"/>
      <c r="Q1133" s="58">
        <f t="shared" si="146"/>
        <v>5436.9428447890259</v>
      </c>
      <c r="R1133" s="85">
        <v>17159.490000000002</v>
      </c>
      <c r="S1133" s="86">
        <v>44926</v>
      </c>
    </row>
    <row r="1134" spans="1:19" s="31" customFormat="1" ht="12.75" hidden="1" x14ac:dyDescent="0.25">
      <c r="A1134" s="22">
        <v>149</v>
      </c>
      <c r="B1134" s="40" t="s">
        <v>546</v>
      </c>
      <c r="C1134" s="84">
        <v>1981</v>
      </c>
      <c r="D1134" s="40"/>
      <c r="E1134" s="40" t="s">
        <v>277</v>
      </c>
      <c r="F1134" s="40" t="s">
        <v>978</v>
      </c>
      <c r="G1134" s="84">
        <v>5</v>
      </c>
      <c r="H1134" s="84">
        <v>8</v>
      </c>
      <c r="I1134" s="85">
        <v>5496.8</v>
      </c>
      <c r="J1134" s="85">
        <v>5496.8</v>
      </c>
      <c r="K1134" s="40">
        <v>356</v>
      </c>
      <c r="L1134" s="85">
        <v>29578453.43</v>
      </c>
      <c r="M1134" s="85"/>
      <c r="N1134" s="85"/>
      <c r="O1134" s="85"/>
      <c r="P1134" s="58"/>
      <c r="Q1134" s="58">
        <f t="shared" si="146"/>
        <v>5381.0314055450444</v>
      </c>
      <c r="R1134" s="85">
        <v>17159.490000000002</v>
      </c>
      <c r="S1134" s="86">
        <v>44926</v>
      </c>
    </row>
    <row r="1135" spans="1:19" s="31" customFormat="1" ht="12.75" hidden="1" x14ac:dyDescent="0.25">
      <c r="A1135" s="22">
        <v>150</v>
      </c>
      <c r="B1135" s="40" t="s">
        <v>547</v>
      </c>
      <c r="C1135" s="84">
        <v>1981</v>
      </c>
      <c r="D1135" s="40"/>
      <c r="E1135" s="40" t="s">
        <v>277</v>
      </c>
      <c r="F1135" s="40" t="s">
        <v>978</v>
      </c>
      <c r="G1135" s="84">
        <v>5</v>
      </c>
      <c r="H1135" s="84">
        <v>4</v>
      </c>
      <c r="I1135" s="85">
        <v>6314.2</v>
      </c>
      <c r="J1135" s="85">
        <v>3306.7</v>
      </c>
      <c r="K1135" s="40">
        <v>511</v>
      </c>
      <c r="L1135" s="85">
        <v>14099355.970000001</v>
      </c>
      <c r="M1135" s="85"/>
      <c r="N1135" s="85"/>
      <c r="O1135" s="85"/>
      <c r="P1135" s="58"/>
      <c r="Q1135" s="58">
        <f t="shared" ref="Q1135:Q1160" si="147">L1135/J1135</f>
        <v>4263.875153476276</v>
      </c>
      <c r="R1135" s="85">
        <v>17159.490000000002</v>
      </c>
      <c r="S1135" s="86">
        <v>44926</v>
      </c>
    </row>
    <row r="1136" spans="1:19" s="31" customFormat="1" ht="12.75" hidden="1" x14ac:dyDescent="0.25">
      <c r="A1136" s="22">
        <v>151</v>
      </c>
      <c r="B1136" s="40" t="s">
        <v>548</v>
      </c>
      <c r="C1136" s="84">
        <v>1980</v>
      </c>
      <c r="D1136" s="40"/>
      <c r="E1136" s="40" t="s">
        <v>277</v>
      </c>
      <c r="F1136" s="40" t="s">
        <v>978</v>
      </c>
      <c r="G1136" s="84">
        <v>5</v>
      </c>
      <c r="H1136" s="84">
        <v>4</v>
      </c>
      <c r="I1136" s="85">
        <v>3466</v>
      </c>
      <c r="J1136" s="85">
        <v>3466</v>
      </c>
      <c r="K1136" s="40">
        <v>169</v>
      </c>
      <c r="L1136" s="85">
        <v>14754695.130000001</v>
      </c>
      <c r="M1136" s="85"/>
      <c r="N1136" s="85"/>
      <c r="O1136" s="85"/>
      <c r="P1136" s="58"/>
      <c r="Q1136" s="58">
        <f t="shared" si="147"/>
        <v>4256.9807068667051</v>
      </c>
      <c r="R1136" s="85">
        <v>17159.490000000002</v>
      </c>
      <c r="S1136" s="86">
        <v>44926</v>
      </c>
    </row>
    <row r="1137" spans="1:19" s="31" customFormat="1" ht="12.75" hidden="1" x14ac:dyDescent="0.25">
      <c r="A1137" s="22">
        <v>152</v>
      </c>
      <c r="B1137" s="40" t="s">
        <v>549</v>
      </c>
      <c r="C1137" s="84">
        <v>1980</v>
      </c>
      <c r="D1137" s="40"/>
      <c r="E1137" s="40" t="s">
        <v>277</v>
      </c>
      <c r="F1137" s="40" t="s">
        <v>978</v>
      </c>
      <c r="G1137" s="84">
        <v>5</v>
      </c>
      <c r="H1137" s="84">
        <v>4</v>
      </c>
      <c r="I1137" s="85">
        <v>6322.6</v>
      </c>
      <c r="J1137" s="85">
        <v>3358.6</v>
      </c>
      <c r="K1137" s="40">
        <v>181</v>
      </c>
      <c r="L1137" s="85">
        <v>16251750.699999999</v>
      </c>
      <c r="M1137" s="85"/>
      <c r="N1137" s="85"/>
      <c r="O1137" s="85"/>
      <c r="P1137" s="58"/>
      <c r="Q1137" s="58">
        <f t="shared" si="147"/>
        <v>4838.8467516227001</v>
      </c>
      <c r="R1137" s="85">
        <v>17159.490000000002</v>
      </c>
      <c r="S1137" s="86">
        <v>44926</v>
      </c>
    </row>
    <row r="1138" spans="1:19" s="31" customFormat="1" ht="12.75" hidden="1" x14ac:dyDescent="0.25">
      <c r="A1138" s="22">
        <v>153</v>
      </c>
      <c r="B1138" s="40" t="s">
        <v>550</v>
      </c>
      <c r="C1138" s="84">
        <v>1980</v>
      </c>
      <c r="D1138" s="40"/>
      <c r="E1138" s="40" t="s">
        <v>277</v>
      </c>
      <c r="F1138" s="40" t="s">
        <v>978</v>
      </c>
      <c r="G1138" s="84">
        <v>5</v>
      </c>
      <c r="H1138" s="84">
        <v>6</v>
      </c>
      <c r="I1138" s="85">
        <v>7366.4</v>
      </c>
      <c r="J1138" s="85">
        <v>4688.3</v>
      </c>
      <c r="K1138" s="40">
        <v>310</v>
      </c>
      <c r="L1138" s="85">
        <v>25508215.920000002</v>
      </c>
      <c r="M1138" s="85"/>
      <c r="N1138" s="85"/>
      <c r="O1138" s="85"/>
      <c r="P1138" s="58"/>
      <c r="Q1138" s="58">
        <f t="shared" si="147"/>
        <v>5440.8241622763053</v>
      </c>
      <c r="R1138" s="85">
        <v>17159.490000000002</v>
      </c>
      <c r="S1138" s="86">
        <v>44926</v>
      </c>
    </row>
    <row r="1139" spans="1:19" s="12" customFormat="1" ht="12.75" hidden="1" x14ac:dyDescent="0.25">
      <c r="A1139" s="22">
        <v>154</v>
      </c>
      <c r="B1139" s="40" t="s">
        <v>551</v>
      </c>
      <c r="C1139" s="84">
        <v>1980</v>
      </c>
      <c r="D1139" s="40"/>
      <c r="E1139" s="40" t="s">
        <v>277</v>
      </c>
      <c r="F1139" s="40" t="s">
        <v>978</v>
      </c>
      <c r="G1139" s="84">
        <v>5</v>
      </c>
      <c r="H1139" s="84">
        <v>4</v>
      </c>
      <c r="I1139" s="85">
        <v>5284.29</v>
      </c>
      <c r="J1139" s="85">
        <v>3381.59</v>
      </c>
      <c r="K1139" s="40">
        <v>217</v>
      </c>
      <c r="L1139" s="85">
        <v>16492484.6</v>
      </c>
      <c r="M1139" s="85"/>
      <c r="N1139" s="85"/>
      <c r="O1139" s="85"/>
      <c r="P1139" s="58"/>
      <c r="Q1139" s="58">
        <f t="shared" si="147"/>
        <v>4877.1390381447782</v>
      </c>
      <c r="R1139" s="85">
        <v>17159.490000000002</v>
      </c>
      <c r="S1139" s="86">
        <v>44926</v>
      </c>
    </row>
    <row r="1140" spans="1:19" s="31" customFormat="1" ht="12.75" hidden="1" x14ac:dyDescent="0.25">
      <c r="A1140" s="22">
        <v>155</v>
      </c>
      <c r="B1140" s="40" t="s">
        <v>552</v>
      </c>
      <c r="C1140" s="84">
        <v>1981</v>
      </c>
      <c r="D1140" s="40"/>
      <c r="E1140" s="40" t="s">
        <v>277</v>
      </c>
      <c r="F1140" s="40" t="s">
        <v>978</v>
      </c>
      <c r="G1140" s="84">
        <v>5</v>
      </c>
      <c r="H1140" s="84">
        <v>4</v>
      </c>
      <c r="I1140" s="85">
        <v>5144.82</v>
      </c>
      <c r="J1140" s="85">
        <v>2638.32</v>
      </c>
      <c r="K1140" s="40">
        <v>165</v>
      </c>
      <c r="L1140" s="85">
        <v>13372792.09</v>
      </c>
      <c r="M1140" s="85"/>
      <c r="N1140" s="85"/>
      <c r="O1140" s="85"/>
      <c r="P1140" s="58"/>
      <c r="Q1140" s="58">
        <f t="shared" si="147"/>
        <v>5068.6770710148876</v>
      </c>
      <c r="R1140" s="85">
        <v>17159.490000000002</v>
      </c>
      <c r="S1140" s="86">
        <v>44926</v>
      </c>
    </row>
    <row r="1141" spans="1:19" s="31" customFormat="1" ht="12.75" hidden="1" x14ac:dyDescent="0.25">
      <c r="A1141" s="22">
        <v>156</v>
      </c>
      <c r="B1141" s="40" t="s">
        <v>65</v>
      </c>
      <c r="C1141" s="84">
        <v>1980</v>
      </c>
      <c r="D1141" s="40"/>
      <c r="E1141" s="40" t="s">
        <v>277</v>
      </c>
      <c r="F1141" s="40" t="s">
        <v>288</v>
      </c>
      <c r="G1141" s="84">
        <v>5</v>
      </c>
      <c r="H1141" s="84">
        <v>6</v>
      </c>
      <c r="I1141" s="85">
        <v>6673.3</v>
      </c>
      <c r="J1141" s="85">
        <v>4124.8999999999996</v>
      </c>
      <c r="K1141" s="40">
        <v>245</v>
      </c>
      <c r="L1141" s="85">
        <v>38367785.299999997</v>
      </c>
      <c r="M1141" s="85"/>
      <c r="N1141" s="85"/>
      <c r="O1141" s="85"/>
      <c r="P1141" s="58"/>
      <c r="Q1141" s="58">
        <f t="shared" si="147"/>
        <v>9301.50677592184</v>
      </c>
      <c r="R1141" s="85">
        <v>20657.3</v>
      </c>
      <c r="S1141" s="86">
        <v>44926</v>
      </c>
    </row>
    <row r="1142" spans="1:19" s="31" customFormat="1" ht="12.75" hidden="1" x14ac:dyDescent="0.25">
      <c r="A1142" s="22">
        <v>157</v>
      </c>
      <c r="B1142" s="40" t="s">
        <v>142</v>
      </c>
      <c r="C1142" s="84">
        <v>1980</v>
      </c>
      <c r="D1142" s="40"/>
      <c r="E1142" s="40" t="s">
        <v>277</v>
      </c>
      <c r="F1142" s="40" t="s">
        <v>288</v>
      </c>
      <c r="G1142" s="84">
        <v>5</v>
      </c>
      <c r="H1142" s="84">
        <v>1</v>
      </c>
      <c r="I1142" s="85">
        <v>1180.9000000000001</v>
      </c>
      <c r="J1142" s="85">
        <v>723</v>
      </c>
      <c r="K1142" s="40">
        <v>35</v>
      </c>
      <c r="L1142" s="85">
        <v>6946246.7599999998</v>
      </c>
      <c r="M1142" s="85"/>
      <c r="N1142" s="85"/>
      <c r="O1142" s="85"/>
      <c r="P1142" s="58"/>
      <c r="Q1142" s="58">
        <f t="shared" si="147"/>
        <v>9607.5335546334718</v>
      </c>
      <c r="R1142" s="85">
        <v>20657.3</v>
      </c>
      <c r="S1142" s="86">
        <v>44926</v>
      </c>
    </row>
    <row r="1143" spans="1:19" s="31" customFormat="1" ht="12.75" hidden="1" x14ac:dyDescent="0.25">
      <c r="A1143" s="22">
        <v>158</v>
      </c>
      <c r="B1143" s="40" t="s">
        <v>191</v>
      </c>
      <c r="C1143" s="84">
        <v>1980</v>
      </c>
      <c r="D1143" s="40"/>
      <c r="E1143" s="40" t="s">
        <v>277</v>
      </c>
      <c r="F1143" s="40" t="s">
        <v>288</v>
      </c>
      <c r="G1143" s="84">
        <v>5</v>
      </c>
      <c r="H1143" s="84">
        <v>4</v>
      </c>
      <c r="I1143" s="85">
        <v>4640.8</v>
      </c>
      <c r="J1143" s="85">
        <v>2788.2</v>
      </c>
      <c r="K1143" s="40">
        <v>172</v>
      </c>
      <c r="L1143" s="85">
        <v>16987885.5</v>
      </c>
      <c r="M1143" s="85"/>
      <c r="N1143" s="85"/>
      <c r="O1143" s="85"/>
      <c r="P1143" s="58"/>
      <c r="Q1143" s="58">
        <f t="shared" si="147"/>
        <v>6092.7786744136001</v>
      </c>
      <c r="R1143" s="85">
        <v>20657.3</v>
      </c>
      <c r="S1143" s="86">
        <v>44926</v>
      </c>
    </row>
    <row r="1144" spans="1:19" s="31" customFormat="1" ht="12.75" hidden="1" x14ac:dyDescent="0.25">
      <c r="A1144" s="22">
        <v>159</v>
      </c>
      <c r="B1144" s="40" t="s">
        <v>553</v>
      </c>
      <c r="C1144" s="84">
        <v>1981</v>
      </c>
      <c r="D1144" s="40"/>
      <c r="E1144" s="40" t="s">
        <v>277</v>
      </c>
      <c r="F1144" s="40" t="s">
        <v>978</v>
      </c>
      <c r="G1144" s="84">
        <v>5</v>
      </c>
      <c r="H1144" s="84">
        <v>4</v>
      </c>
      <c r="I1144" s="85">
        <v>6507.8</v>
      </c>
      <c r="J1144" s="85">
        <v>3586.9</v>
      </c>
      <c r="K1144" s="40">
        <v>160</v>
      </c>
      <c r="L1144" s="85">
        <v>22247646.559999999</v>
      </c>
      <c r="M1144" s="85"/>
      <c r="N1144" s="85"/>
      <c r="O1144" s="85"/>
      <c r="P1144" s="58"/>
      <c r="Q1144" s="58">
        <f t="shared" si="147"/>
        <v>6202.4719284061439</v>
      </c>
      <c r="R1144" s="85">
        <v>17159.490000000002</v>
      </c>
      <c r="S1144" s="86">
        <v>44926</v>
      </c>
    </row>
    <row r="1145" spans="1:19" s="31" customFormat="1" ht="12.75" hidden="1" x14ac:dyDescent="0.25">
      <c r="A1145" s="22">
        <v>160</v>
      </c>
      <c r="B1145" s="40" t="s">
        <v>66</v>
      </c>
      <c r="C1145" s="84">
        <v>1980</v>
      </c>
      <c r="D1145" s="40"/>
      <c r="E1145" s="40" t="s">
        <v>277</v>
      </c>
      <c r="F1145" s="40" t="s">
        <v>288</v>
      </c>
      <c r="G1145" s="84">
        <v>9</v>
      </c>
      <c r="H1145" s="84">
        <v>6</v>
      </c>
      <c r="I1145" s="85">
        <v>16077.9</v>
      </c>
      <c r="J1145" s="85">
        <v>11420.3</v>
      </c>
      <c r="K1145" s="40">
        <v>638</v>
      </c>
      <c r="L1145" s="85">
        <v>28245940.890000001</v>
      </c>
      <c r="M1145" s="85"/>
      <c r="N1145" s="85"/>
      <c r="O1145" s="85"/>
      <c r="P1145" s="58"/>
      <c r="Q1145" s="58">
        <f t="shared" si="147"/>
        <v>2473.3098859049237</v>
      </c>
      <c r="R1145" s="85">
        <v>18540</v>
      </c>
      <c r="S1145" s="86">
        <v>44926</v>
      </c>
    </row>
    <row r="1146" spans="1:19" s="31" customFormat="1" ht="12.75" hidden="1" x14ac:dyDescent="0.25">
      <c r="A1146" s="22">
        <v>161</v>
      </c>
      <c r="B1146" s="40" t="s">
        <v>554</v>
      </c>
      <c r="C1146" s="84">
        <v>1981</v>
      </c>
      <c r="D1146" s="40"/>
      <c r="E1146" s="40" t="s">
        <v>277</v>
      </c>
      <c r="F1146" s="40" t="s">
        <v>978</v>
      </c>
      <c r="G1146" s="84">
        <v>5</v>
      </c>
      <c r="H1146" s="84">
        <v>4</v>
      </c>
      <c r="I1146" s="85">
        <v>6305.9</v>
      </c>
      <c r="J1146" s="85">
        <v>3323.7</v>
      </c>
      <c r="K1146" s="40">
        <v>174</v>
      </c>
      <c r="L1146" s="85">
        <v>22526189.050000001</v>
      </c>
      <c r="M1146" s="85"/>
      <c r="N1146" s="85"/>
      <c r="O1146" s="85"/>
      <c r="P1146" s="58"/>
      <c r="Q1146" s="58">
        <f t="shared" si="147"/>
        <v>6777.4435267924309</v>
      </c>
      <c r="R1146" s="85">
        <v>17159.490000000002</v>
      </c>
      <c r="S1146" s="86">
        <v>44926</v>
      </c>
    </row>
    <row r="1147" spans="1:19" s="31" customFormat="1" ht="12.75" hidden="1" x14ac:dyDescent="0.25">
      <c r="A1147" s="22">
        <v>162</v>
      </c>
      <c r="B1147" s="40" t="s">
        <v>555</v>
      </c>
      <c r="C1147" s="84">
        <v>1981</v>
      </c>
      <c r="D1147" s="40"/>
      <c r="E1147" s="40" t="s">
        <v>277</v>
      </c>
      <c r="F1147" s="40" t="s">
        <v>978</v>
      </c>
      <c r="G1147" s="84">
        <v>5</v>
      </c>
      <c r="H1147" s="84">
        <v>4</v>
      </c>
      <c r="I1147" s="85">
        <v>6313</v>
      </c>
      <c r="J1147" s="85">
        <v>3326.9</v>
      </c>
      <c r="K1147" s="40">
        <v>215</v>
      </c>
      <c r="L1147" s="85">
        <v>18203734.379999999</v>
      </c>
      <c r="M1147" s="85"/>
      <c r="N1147" s="85"/>
      <c r="O1147" s="85"/>
      <c r="P1147" s="58"/>
      <c r="Q1147" s="58">
        <f t="shared" si="147"/>
        <v>5471.6806576693016</v>
      </c>
      <c r="R1147" s="85">
        <v>17159.490000000002</v>
      </c>
      <c r="S1147" s="86">
        <v>44926</v>
      </c>
    </row>
    <row r="1148" spans="1:19" s="31" customFormat="1" ht="12.75" hidden="1" x14ac:dyDescent="0.25">
      <c r="A1148" s="22">
        <v>163</v>
      </c>
      <c r="B1148" s="40" t="s">
        <v>556</v>
      </c>
      <c r="C1148" s="84">
        <v>1980</v>
      </c>
      <c r="D1148" s="40"/>
      <c r="E1148" s="40" t="s">
        <v>277</v>
      </c>
      <c r="F1148" s="40" t="s">
        <v>288</v>
      </c>
      <c r="G1148" s="84">
        <v>5</v>
      </c>
      <c r="H1148" s="84">
        <v>4</v>
      </c>
      <c r="I1148" s="85">
        <v>9501.2999999999993</v>
      </c>
      <c r="J1148" s="85">
        <v>5343.1</v>
      </c>
      <c r="K1148" s="40">
        <v>316</v>
      </c>
      <c r="L1148" s="85">
        <v>31294557.039999999</v>
      </c>
      <c r="M1148" s="85"/>
      <c r="N1148" s="85"/>
      <c r="O1148" s="85"/>
      <c r="P1148" s="58"/>
      <c r="Q1148" s="58">
        <f t="shared" si="147"/>
        <v>5857.0038067788355</v>
      </c>
      <c r="R1148" s="85">
        <v>20657.3</v>
      </c>
      <c r="S1148" s="86">
        <v>44926</v>
      </c>
    </row>
    <row r="1149" spans="1:19" s="31" customFormat="1" ht="12.75" hidden="1" x14ac:dyDescent="0.25">
      <c r="A1149" s="22">
        <v>164</v>
      </c>
      <c r="B1149" s="40" t="s">
        <v>979</v>
      </c>
      <c r="C1149" s="84">
        <v>1981</v>
      </c>
      <c r="D1149" s="40"/>
      <c r="E1149" s="40" t="s">
        <v>278</v>
      </c>
      <c r="F1149" s="40" t="s">
        <v>978</v>
      </c>
      <c r="G1149" s="84">
        <v>5</v>
      </c>
      <c r="H1149" s="84">
        <v>4</v>
      </c>
      <c r="I1149" s="85">
        <v>6641.6</v>
      </c>
      <c r="J1149" s="85">
        <v>3625.3</v>
      </c>
      <c r="K1149" s="40">
        <v>141</v>
      </c>
      <c r="L1149" s="85">
        <v>21228336.170000002</v>
      </c>
      <c r="M1149" s="85"/>
      <c r="N1149" s="85"/>
      <c r="O1149" s="85"/>
      <c r="P1149" s="58"/>
      <c r="Q1149" s="58">
        <f t="shared" si="147"/>
        <v>5855.6081344992144</v>
      </c>
      <c r="R1149" s="85">
        <v>17159.490000000002</v>
      </c>
      <c r="S1149" s="86">
        <v>44926</v>
      </c>
    </row>
    <row r="1150" spans="1:19" s="31" customFormat="1" ht="12.75" hidden="1" x14ac:dyDescent="0.25">
      <c r="A1150" s="22">
        <v>165</v>
      </c>
      <c r="B1150" s="40" t="s">
        <v>557</v>
      </c>
      <c r="C1150" s="84">
        <v>1981</v>
      </c>
      <c r="D1150" s="40"/>
      <c r="E1150" s="40" t="s">
        <v>277</v>
      </c>
      <c r="F1150" s="40" t="s">
        <v>978</v>
      </c>
      <c r="G1150" s="84">
        <v>5</v>
      </c>
      <c r="H1150" s="84">
        <v>8</v>
      </c>
      <c r="I1150" s="85">
        <v>9582.7999999999993</v>
      </c>
      <c r="J1150" s="85">
        <v>5565.3</v>
      </c>
      <c r="K1150" s="40">
        <v>370</v>
      </c>
      <c r="L1150" s="85">
        <v>33398864.829999998</v>
      </c>
      <c r="M1150" s="85"/>
      <c r="N1150" s="85"/>
      <c r="O1150" s="85"/>
      <c r="P1150" s="58"/>
      <c r="Q1150" s="58">
        <f t="shared" si="147"/>
        <v>6001.2694427973329</v>
      </c>
      <c r="R1150" s="85">
        <v>17159.490000000002</v>
      </c>
      <c r="S1150" s="86">
        <v>44926</v>
      </c>
    </row>
    <row r="1151" spans="1:19" s="31" customFormat="1" ht="12.75" hidden="1" x14ac:dyDescent="0.25">
      <c r="A1151" s="22">
        <v>166</v>
      </c>
      <c r="B1151" s="40" t="s">
        <v>558</v>
      </c>
      <c r="C1151" s="84">
        <v>1981</v>
      </c>
      <c r="D1151" s="40"/>
      <c r="E1151" s="40" t="s">
        <v>277</v>
      </c>
      <c r="F1151" s="40" t="s">
        <v>978</v>
      </c>
      <c r="G1151" s="84">
        <v>5</v>
      </c>
      <c r="H1151" s="84">
        <v>6</v>
      </c>
      <c r="I1151" s="85">
        <v>4677.3</v>
      </c>
      <c r="J1151" s="85">
        <v>4677.3</v>
      </c>
      <c r="K1151" s="40">
        <v>345</v>
      </c>
      <c r="L1151" s="85">
        <v>15039905.84</v>
      </c>
      <c r="M1151" s="85"/>
      <c r="N1151" s="85"/>
      <c r="O1151" s="85"/>
      <c r="P1151" s="58"/>
      <c r="Q1151" s="58">
        <f t="shared" si="147"/>
        <v>3215.5101960532784</v>
      </c>
      <c r="R1151" s="85">
        <v>17159.490000000002</v>
      </c>
      <c r="S1151" s="86">
        <v>44926</v>
      </c>
    </row>
    <row r="1152" spans="1:19" s="31" customFormat="1" ht="12.75" hidden="1" x14ac:dyDescent="0.25">
      <c r="A1152" s="22">
        <v>167</v>
      </c>
      <c r="B1152" s="40" t="s">
        <v>559</v>
      </c>
      <c r="C1152" s="84">
        <v>1980</v>
      </c>
      <c r="D1152" s="40"/>
      <c r="E1152" s="40" t="s">
        <v>277</v>
      </c>
      <c r="F1152" s="40" t="s">
        <v>978</v>
      </c>
      <c r="G1152" s="84">
        <v>5</v>
      </c>
      <c r="H1152" s="84">
        <v>6</v>
      </c>
      <c r="I1152" s="85">
        <v>7354.8</v>
      </c>
      <c r="J1152" s="85">
        <v>4722.5</v>
      </c>
      <c r="K1152" s="40">
        <v>294</v>
      </c>
      <c r="L1152" s="85">
        <v>32911015.41</v>
      </c>
      <c r="M1152" s="85"/>
      <c r="N1152" s="85"/>
      <c r="O1152" s="85"/>
      <c r="P1152" s="58"/>
      <c r="Q1152" s="58">
        <f t="shared" si="147"/>
        <v>6968.981558496559</v>
      </c>
      <c r="R1152" s="85">
        <v>17159.490000000002</v>
      </c>
      <c r="S1152" s="86">
        <v>44926</v>
      </c>
    </row>
    <row r="1153" spans="1:214" s="31" customFormat="1" ht="12.75" hidden="1" x14ac:dyDescent="0.25">
      <c r="A1153" s="22">
        <v>168</v>
      </c>
      <c r="B1153" s="40" t="s">
        <v>560</v>
      </c>
      <c r="C1153" s="84">
        <v>1980</v>
      </c>
      <c r="D1153" s="40"/>
      <c r="E1153" s="40" t="s">
        <v>277</v>
      </c>
      <c r="F1153" s="40" t="s">
        <v>978</v>
      </c>
      <c r="G1153" s="84">
        <v>5</v>
      </c>
      <c r="H1153" s="84">
        <v>6</v>
      </c>
      <c r="I1153" s="85">
        <v>7349.2</v>
      </c>
      <c r="J1153" s="85">
        <v>4686.3</v>
      </c>
      <c r="K1153" s="40">
        <v>253</v>
      </c>
      <c r="L1153" s="85">
        <v>41419532.409999996</v>
      </c>
      <c r="M1153" s="85"/>
      <c r="N1153" s="85"/>
      <c r="O1153" s="85"/>
      <c r="P1153" s="58"/>
      <c r="Q1153" s="58">
        <f t="shared" si="147"/>
        <v>8838.4295520986689</v>
      </c>
      <c r="R1153" s="85">
        <v>17159.490000000002</v>
      </c>
      <c r="S1153" s="86">
        <v>44926</v>
      </c>
    </row>
    <row r="1154" spans="1:214" s="31" customFormat="1" ht="12.75" hidden="1" x14ac:dyDescent="0.25">
      <c r="A1154" s="22">
        <v>169</v>
      </c>
      <c r="B1154" s="40" t="s">
        <v>561</v>
      </c>
      <c r="C1154" s="84">
        <v>1981</v>
      </c>
      <c r="D1154" s="40"/>
      <c r="E1154" s="40" t="s">
        <v>277</v>
      </c>
      <c r="F1154" s="40" t="s">
        <v>978</v>
      </c>
      <c r="G1154" s="84">
        <v>5</v>
      </c>
      <c r="H1154" s="84">
        <v>6</v>
      </c>
      <c r="I1154" s="85">
        <v>7370.4</v>
      </c>
      <c r="J1154" s="85">
        <v>4689.6000000000004</v>
      </c>
      <c r="K1154" s="40">
        <v>342</v>
      </c>
      <c r="L1154" s="85">
        <v>31048839.43</v>
      </c>
      <c r="M1154" s="85"/>
      <c r="N1154" s="85"/>
      <c r="O1154" s="85"/>
      <c r="P1154" s="58"/>
      <c r="Q1154" s="58">
        <f t="shared" si="147"/>
        <v>6620.7862994711695</v>
      </c>
      <c r="R1154" s="85">
        <v>17159.490000000002</v>
      </c>
      <c r="S1154" s="86">
        <v>44926</v>
      </c>
    </row>
    <row r="1155" spans="1:214" s="31" customFormat="1" ht="12.75" hidden="1" x14ac:dyDescent="0.25">
      <c r="A1155" s="22">
        <v>170</v>
      </c>
      <c r="B1155" s="40" t="s">
        <v>562</v>
      </c>
      <c r="C1155" s="84">
        <v>1980</v>
      </c>
      <c r="D1155" s="40"/>
      <c r="E1155" s="40" t="s">
        <v>277</v>
      </c>
      <c r="F1155" s="40" t="s">
        <v>978</v>
      </c>
      <c r="G1155" s="84">
        <v>5</v>
      </c>
      <c r="H1155" s="84">
        <v>4</v>
      </c>
      <c r="I1155" s="85">
        <v>5176.3</v>
      </c>
      <c r="J1155" s="85">
        <v>3366.6</v>
      </c>
      <c r="K1155" s="40">
        <v>181</v>
      </c>
      <c r="L1155" s="85">
        <v>22289539.140000001</v>
      </c>
      <c r="M1155" s="85"/>
      <c r="N1155" s="85"/>
      <c r="O1155" s="85"/>
      <c r="P1155" s="58"/>
      <c r="Q1155" s="58">
        <f t="shared" si="147"/>
        <v>6620.786294778115</v>
      </c>
      <c r="R1155" s="85">
        <v>17159.490000000002</v>
      </c>
      <c r="S1155" s="86">
        <v>44926</v>
      </c>
    </row>
    <row r="1156" spans="1:214" s="31" customFormat="1" ht="12.75" hidden="1" x14ac:dyDescent="0.25">
      <c r="A1156" s="22">
        <v>171</v>
      </c>
      <c r="B1156" s="40" t="s">
        <v>563</v>
      </c>
      <c r="C1156" s="84">
        <v>1980</v>
      </c>
      <c r="D1156" s="40"/>
      <c r="E1156" s="40" t="s">
        <v>277</v>
      </c>
      <c r="F1156" s="40" t="s">
        <v>978</v>
      </c>
      <c r="G1156" s="84">
        <v>5</v>
      </c>
      <c r="H1156" s="84">
        <v>4</v>
      </c>
      <c r="I1156" s="85">
        <v>6364</v>
      </c>
      <c r="J1156" s="85">
        <v>3347.6</v>
      </c>
      <c r="K1156" s="40">
        <v>212</v>
      </c>
      <c r="L1156" s="85">
        <v>22035556.960000001</v>
      </c>
      <c r="M1156" s="85"/>
      <c r="N1156" s="85"/>
      <c r="O1156" s="85"/>
      <c r="P1156" s="58"/>
      <c r="Q1156" s="58">
        <f t="shared" si="147"/>
        <v>6582.4940136216992</v>
      </c>
      <c r="R1156" s="85">
        <v>17159.490000000002</v>
      </c>
      <c r="S1156" s="86">
        <v>44926</v>
      </c>
    </row>
    <row r="1157" spans="1:214" s="31" customFormat="1" ht="12.75" hidden="1" x14ac:dyDescent="0.25">
      <c r="A1157" s="22">
        <v>172</v>
      </c>
      <c r="B1157" s="40" t="s">
        <v>980</v>
      </c>
      <c r="C1157" s="84">
        <v>1987</v>
      </c>
      <c r="D1157" s="40"/>
      <c r="E1157" s="40" t="s">
        <v>981</v>
      </c>
      <c r="F1157" s="40" t="s">
        <v>978</v>
      </c>
      <c r="G1157" s="84">
        <v>16</v>
      </c>
      <c r="H1157" s="84">
        <v>3</v>
      </c>
      <c r="I1157" s="85">
        <v>10456</v>
      </c>
      <c r="J1157" s="85">
        <v>10456</v>
      </c>
      <c r="K1157" s="40">
        <v>491</v>
      </c>
      <c r="L1157" s="85">
        <v>16897827.059999999</v>
      </c>
      <c r="M1157" s="85"/>
      <c r="N1157" s="85"/>
      <c r="O1157" s="85"/>
      <c r="P1157" s="58"/>
      <c r="Q1157" s="58">
        <f t="shared" si="147"/>
        <v>1616.0890455241008</v>
      </c>
      <c r="R1157" s="85">
        <v>15651.14</v>
      </c>
      <c r="S1157" s="86">
        <v>44926</v>
      </c>
    </row>
    <row r="1158" spans="1:214" s="12" customFormat="1" ht="12.75" hidden="1" x14ac:dyDescent="0.25">
      <c r="A1158" s="22">
        <v>173</v>
      </c>
      <c r="B1158" s="40" t="s">
        <v>522</v>
      </c>
      <c r="C1158" s="84">
        <v>1980</v>
      </c>
      <c r="D1158" s="40"/>
      <c r="E1158" s="40" t="s">
        <v>277</v>
      </c>
      <c r="F1158" s="40" t="s">
        <v>978</v>
      </c>
      <c r="G1158" s="84">
        <v>5</v>
      </c>
      <c r="H1158" s="84">
        <v>6</v>
      </c>
      <c r="I1158" s="85">
        <v>7341.5</v>
      </c>
      <c r="J1158" s="85">
        <v>4716.8</v>
      </c>
      <c r="K1158" s="40">
        <v>320</v>
      </c>
      <c r="L1158" s="85">
        <v>16475855.210000001</v>
      </c>
      <c r="M1158" s="85"/>
      <c r="N1158" s="85"/>
      <c r="O1158" s="85"/>
      <c r="P1158" s="58"/>
      <c r="Q1158" s="58">
        <f t="shared" si="147"/>
        <v>3493.0154363127544</v>
      </c>
      <c r="R1158" s="85">
        <v>17159.490000000002</v>
      </c>
      <c r="S1158" s="86">
        <v>44926</v>
      </c>
    </row>
    <row r="1159" spans="1:214" s="12" customFormat="1" ht="12.75" hidden="1" x14ac:dyDescent="0.25">
      <c r="A1159" s="22">
        <v>174</v>
      </c>
      <c r="B1159" s="40" t="s">
        <v>524</v>
      </c>
      <c r="C1159" s="84">
        <v>1981</v>
      </c>
      <c r="D1159" s="40"/>
      <c r="E1159" s="40" t="s">
        <v>277</v>
      </c>
      <c r="F1159" s="40" t="s">
        <v>978</v>
      </c>
      <c r="G1159" s="84">
        <v>5</v>
      </c>
      <c r="H1159" s="84">
        <v>4</v>
      </c>
      <c r="I1159" s="85">
        <v>3322.6</v>
      </c>
      <c r="J1159" s="85">
        <v>3322.6</v>
      </c>
      <c r="K1159" s="40">
        <v>186</v>
      </c>
      <c r="L1159" s="85">
        <v>20481103.27</v>
      </c>
      <c r="M1159" s="85"/>
      <c r="N1159" s="85"/>
      <c r="O1159" s="85"/>
      <c r="P1159" s="58"/>
      <c r="Q1159" s="58">
        <f t="shared" si="147"/>
        <v>6164.1796394389939</v>
      </c>
      <c r="R1159" s="85">
        <v>17159.490000000002</v>
      </c>
      <c r="S1159" s="86">
        <v>44926</v>
      </c>
    </row>
    <row r="1160" spans="1:214" s="31" customFormat="1" ht="16.5" hidden="1" customHeight="1" x14ac:dyDescent="0.25">
      <c r="A1160" s="22"/>
      <c r="B1160" s="192" t="s">
        <v>985</v>
      </c>
      <c r="C1160" s="192"/>
      <c r="D1160" s="131"/>
      <c r="E1160" s="131"/>
      <c r="F1160" s="26"/>
      <c r="G1160" s="52"/>
      <c r="H1160" s="52"/>
      <c r="I1160" s="132">
        <f t="shared" ref="I1160:P1160" si="148">ROUND(SUM(I1103:I1159),2)</f>
        <v>312148.40000000002</v>
      </c>
      <c r="J1160" s="132">
        <f t="shared" si="148"/>
        <v>208163.4</v>
      </c>
      <c r="K1160" s="132">
        <f t="shared" si="148"/>
        <v>12532</v>
      </c>
      <c r="L1160" s="132">
        <f t="shared" si="148"/>
        <v>1079186695.8599999</v>
      </c>
      <c r="M1160" s="132">
        <f t="shared" si="148"/>
        <v>0</v>
      </c>
      <c r="N1160" s="132">
        <f t="shared" si="148"/>
        <v>0</v>
      </c>
      <c r="O1160" s="132">
        <f t="shared" si="148"/>
        <v>0</v>
      </c>
      <c r="P1160" s="132">
        <f t="shared" si="148"/>
        <v>0</v>
      </c>
      <c r="Q1160" s="132">
        <f t="shared" si="147"/>
        <v>5184.3248902544829</v>
      </c>
      <c r="R1160" s="26"/>
      <c r="S1160" s="26"/>
      <c r="EJ1160" s="19">
        <v>2</v>
      </c>
      <c r="EK1160" s="1" t="s">
        <v>183</v>
      </c>
      <c r="EL1160" s="19">
        <v>2</v>
      </c>
      <c r="EM1160" s="1" t="s">
        <v>183</v>
      </c>
      <c r="EN1160" s="19">
        <v>2</v>
      </c>
      <c r="EO1160" s="1" t="s">
        <v>183</v>
      </c>
      <c r="EP1160" s="19">
        <v>2</v>
      </c>
      <c r="EQ1160" s="1" t="s">
        <v>183</v>
      </c>
      <c r="ER1160" s="19">
        <v>2</v>
      </c>
      <c r="ES1160" s="1" t="s">
        <v>183</v>
      </c>
      <c r="ET1160" s="19">
        <v>2</v>
      </c>
      <c r="EU1160" s="1" t="s">
        <v>183</v>
      </c>
      <c r="EV1160" s="19">
        <v>2</v>
      </c>
      <c r="EW1160" s="1" t="s">
        <v>183</v>
      </c>
      <c r="EX1160" s="19">
        <v>2</v>
      </c>
      <c r="EY1160" s="1" t="s">
        <v>183</v>
      </c>
      <c r="EZ1160" s="19">
        <v>2</v>
      </c>
      <c r="FA1160" s="1" t="s">
        <v>183</v>
      </c>
      <c r="FB1160" s="19">
        <v>2</v>
      </c>
      <c r="FC1160" s="1" t="s">
        <v>183</v>
      </c>
      <c r="FD1160" s="19">
        <v>2</v>
      </c>
      <c r="FE1160" s="1" t="s">
        <v>183</v>
      </c>
      <c r="FF1160" s="19">
        <v>2</v>
      </c>
      <c r="FG1160" s="1" t="s">
        <v>183</v>
      </c>
      <c r="FH1160" s="19">
        <v>2</v>
      </c>
      <c r="FI1160" s="1" t="s">
        <v>183</v>
      </c>
      <c r="FJ1160" s="19">
        <v>2</v>
      </c>
      <c r="FK1160" s="1" t="s">
        <v>183</v>
      </c>
      <c r="FL1160" s="19">
        <v>2</v>
      </c>
      <c r="FM1160" s="1" t="s">
        <v>183</v>
      </c>
      <c r="FN1160" s="19">
        <v>2</v>
      </c>
      <c r="FO1160" s="1" t="s">
        <v>183</v>
      </c>
      <c r="FP1160" s="19">
        <v>2</v>
      </c>
      <c r="FQ1160" s="1" t="s">
        <v>183</v>
      </c>
      <c r="FR1160" s="19">
        <v>2</v>
      </c>
      <c r="FS1160" s="1" t="s">
        <v>183</v>
      </c>
      <c r="FT1160" s="19">
        <v>2</v>
      </c>
      <c r="FU1160" s="1" t="s">
        <v>183</v>
      </c>
      <c r="FV1160" s="19">
        <v>2</v>
      </c>
      <c r="FW1160" s="1" t="s">
        <v>183</v>
      </c>
      <c r="FX1160" s="19">
        <v>2</v>
      </c>
      <c r="FY1160" s="1" t="s">
        <v>183</v>
      </c>
      <c r="FZ1160" s="19">
        <v>2</v>
      </c>
      <c r="GA1160" s="1" t="s">
        <v>183</v>
      </c>
      <c r="GB1160" s="19">
        <v>2</v>
      </c>
      <c r="GC1160" s="1" t="s">
        <v>183</v>
      </c>
      <c r="GD1160" s="19">
        <v>2</v>
      </c>
      <c r="GE1160" s="1" t="s">
        <v>183</v>
      </c>
      <c r="GF1160" s="19">
        <v>2</v>
      </c>
      <c r="GG1160" s="1" t="s">
        <v>183</v>
      </c>
      <c r="GH1160" s="19">
        <v>2</v>
      </c>
      <c r="GI1160" s="1" t="s">
        <v>183</v>
      </c>
      <c r="GJ1160" s="19">
        <v>2</v>
      </c>
      <c r="GK1160" s="1" t="s">
        <v>183</v>
      </c>
      <c r="GL1160" s="19">
        <v>2</v>
      </c>
      <c r="GM1160" s="1" t="s">
        <v>183</v>
      </c>
      <c r="GN1160" s="19">
        <v>2</v>
      </c>
      <c r="GO1160" s="1" t="s">
        <v>183</v>
      </c>
      <c r="GP1160" s="19">
        <v>2</v>
      </c>
      <c r="GQ1160" s="1" t="s">
        <v>183</v>
      </c>
      <c r="GR1160" s="19">
        <v>2</v>
      </c>
      <c r="GS1160" s="1" t="s">
        <v>183</v>
      </c>
      <c r="GT1160" s="19">
        <v>2</v>
      </c>
      <c r="GU1160" s="1" t="s">
        <v>183</v>
      </c>
      <c r="GV1160" s="19">
        <v>2</v>
      </c>
      <c r="GW1160" s="1" t="s">
        <v>183</v>
      </c>
      <c r="GX1160" s="19">
        <v>2</v>
      </c>
      <c r="GY1160" s="1" t="s">
        <v>183</v>
      </c>
      <c r="GZ1160" s="19">
        <v>2</v>
      </c>
      <c r="HA1160" s="1" t="s">
        <v>183</v>
      </c>
      <c r="HB1160" s="19">
        <v>2</v>
      </c>
      <c r="HC1160" s="1" t="s">
        <v>183</v>
      </c>
      <c r="HD1160" s="19">
        <v>2</v>
      </c>
      <c r="HE1160" s="1" t="s">
        <v>183</v>
      </c>
      <c r="HF1160" s="19">
        <v>2</v>
      </c>
    </row>
    <row r="1161" spans="1:214" hidden="1" x14ac:dyDescent="0.25">
      <c r="A1161" s="22"/>
      <c r="B1161" s="179" t="s">
        <v>68</v>
      </c>
      <c r="C1161" s="179"/>
      <c r="D1161" s="123"/>
      <c r="E1161" s="123"/>
      <c r="F1161" s="25"/>
      <c r="G1161" s="25"/>
      <c r="H1161" s="25"/>
      <c r="I1161" s="25"/>
      <c r="J1161" s="25"/>
      <c r="K1161" s="20"/>
      <c r="L1161" s="26"/>
      <c r="M1161" s="26"/>
      <c r="N1161" s="26"/>
      <c r="O1161" s="26"/>
      <c r="P1161" s="26"/>
      <c r="Q1161" s="26"/>
      <c r="R1161" s="26"/>
      <c r="S1161" s="25"/>
    </row>
    <row r="1162" spans="1:214" s="113" customFormat="1" hidden="1" x14ac:dyDescent="0.25">
      <c r="A1162" s="22">
        <v>175</v>
      </c>
      <c r="B1162" s="40" t="s">
        <v>564</v>
      </c>
      <c r="C1162" s="84">
        <v>1988</v>
      </c>
      <c r="D1162" s="40"/>
      <c r="E1162" s="40" t="s">
        <v>277</v>
      </c>
      <c r="F1162" s="40" t="s">
        <v>978</v>
      </c>
      <c r="G1162" s="84">
        <v>9</v>
      </c>
      <c r="H1162" s="84">
        <v>4</v>
      </c>
      <c r="I1162" s="85">
        <v>10264</v>
      </c>
      <c r="J1162" s="85">
        <v>8563</v>
      </c>
      <c r="K1162" s="40">
        <v>145</v>
      </c>
      <c r="L1162" s="85">
        <v>45262796.520000003</v>
      </c>
      <c r="M1162" s="85"/>
      <c r="N1162" s="85"/>
      <c r="O1162" s="85"/>
      <c r="P1162" s="58"/>
      <c r="Q1162" s="58">
        <f t="shared" ref="Q1162:Q1167" si="149">L1162/J1162</f>
        <v>5285.8573537311695</v>
      </c>
      <c r="R1162" s="85">
        <v>15651.14</v>
      </c>
      <c r="S1162" s="86">
        <v>44926</v>
      </c>
    </row>
    <row r="1163" spans="1:214" s="113" customFormat="1" hidden="1" x14ac:dyDescent="0.25">
      <c r="A1163" s="22">
        <v>176</v>
      </c>
      <c r="B1163" s="40" t="s">
        <v>565</v>
      </c>
      <c r="C1163" s="84">
        <v>1988</v>
      </c>
      <c r="D1163" s="40"/>
      <c r="E1163" s="40" t="s">
        <v>277</v>
      </c>
      <c r="F1163" s="40" t="s">
        <v>978</v>
      </c>
      <c r="G1163" s="84">
        <v>5</v>
      </c>
      <c r="H1163" s="84">
        <v>8</v>
      </c>
      <c r="I1163" s="85">
        <v>10560.5</v>
      </c>
      <c r="J1163" s="85">
        <v>6123.4</v>
      </c>
      <c r="K1163" s="40">
        <v>179</v>
      </c>
      <c r="L1163" s="85">
        <v>37072634.710000001</v>
      </c>
      <c r="M1163" s="85"/>
      <c r="N1163" s="85"/>
      <c r="O1163" s="85"/>
      <c r="P1163" s="58"/>
      <c r="Q1163" s="58">
        <f t="shared" si="149"/>
        <v>6054.2565747787185</v>
      </c>
      <c r="R1163" s="85">
        <v>17159.490000000002</v>
      </c>
      <c r="S1163" s="86">
        <v>44926</v>
      </c>
    </row>
    <row r="1164" spans="1:214" s="113" customFormat="1" hidden="1" x14ac:dyDescent="0.25">
      <c r="A1164" s="22">
        <v>177</v>
      </c>
      <c r="B1164" s="40" t="s">
        <v>69</v>
      </c>
      <c r="C1164" s="84">
        <v>1989</v>
      </c>
      <c r="D1164" s="40"/>
      <c r="E1164" s="40" t="s">
        <v>277</v>
      </c>
      <c r="F1164" s="40" t="s">
        <v>978</v>
      </c>
      <c r="G1164" s="84">
        <v>5</v>
      </c>
      <c r="H1164" s="84">
        <v>8</v>
      </c>
      <c r="I1164" s="85">
        <v>8550</v>
      </c>
      <c r="J1164" s="85">
        <v>6082.7</v>
      </c>
      <c r="K1164" s="40">
        <v>313</v>
      </c>
      <c r="L1164" s="85">
        <v>14663615.24</v>
      </c>
      <c r="M1164" s="85"/>
      <c r="N1164" s="85"/>
      <c r="O1164" s="85"/>
      <c r="P1164" s="58"/>
      <c r="Q1164" s="58">
        <f t="shared" si="149"/>
        <v>2410.7082775741037</v>
      </c>
      <c r="R1164" s="85">
        <v>17159.490000000002</v>
      </c>
      <c r="S1164" s="86">
        <v>44926</v>
      </c>
    </row>
    <row r="1165" spans="1:214" s="113" customFormat="1" hidden="1" x14ac:dyDescent="0.25">
      <c r="A1165" s="22">
        <v>178</v>
      </c>
      <c r="B1165" s="40" t="s">
        <v>566</v>
      </c>
      <c r="C1165" s="84">
        <v>1989</v>
      </c>
      <c r="D1165" s="40"/>
      <c r="E1165" s="40" t="s">
        <v>277</v>
      </c>
      <c r="F1165" s="40" t="s">
        <v>978</v>
      </c>
      <c r="G1165" s="84">
        <v>5</v>
      </c>
      <c r="H1165" s="84">
        <v>6</v>
      </c>
      <c r="I1165" s="85">
        <v>7552.3</v>
      </c>
      <c r="J1165" s="85">
        <v>4502.6000000000004</v>
      </c>
      <c r="K1165" s="40">
        <v>252</v>
      </c>
      <c r="L1165" s="85">
        <v>2762040.78</v>
      </c>
      <c r="M1165" s="85"/>
      <c r="N1165" s="85"/>
      <c r="O1165" s="85"/>
      <c r="P1165" s="58"/>
      <c r="Q1165" s="58">
        <f t="shared" si="149"/>
        <v>613.43241238395581</v>
      </c>
      <c r="R1165" s="85">
        <v>17159.490000000002</v>
      </c>
      <c r="S1165" s="86">
        <v>44926</v>
      </c>
    </row>
    <row r="1166" spans="1:214" s="113" customFormat="1" hidden="1" x14ac:dyDescent="0.25">
      <c r="A1166" s="22">
        <v>179</v>
      </c>
      <c r="B1166" s="40" t="s">
        <v>567</v>
      </c>
      <c r="C1166" s="84">
        <v>1987</v>
      </c>
      <c r="D1166" s="40"/>
      <c r="E1166" s="40" t="s">
        <v>277</v>
      </c>
      <c r="F1166" s="40" t="s">
        <v>978</v>
      </c>
      <c r="G1166" s="84">
        <v>5</v>
      </c>
      <c r="H1166" s="84">
        <v>1</v>
      </c>
      <c r="I1166" s="85">
        <v>3648</v>
      </c>
      <c r="J1166" s="85">
        <v>2470.3000000000002</v>
      </c>
      <c r="K1166" s="40">
        <v>198</v>
      </c>
      <c r="L1166" s="85">
        <v>14385620.08</v>
      </c>
      <c r="M1166" s="85"/>
      <c r="N1166" s="85"/>
      <c r="O1166" s="85"/>
      <c r="P1166" s="58"/>
      <c r="Q1166" s="58">
        <f t="shared" si="149"/>
        <v>5823.4303849734843</v>
      </c>
      <c r="R1166" s="85">
        <v>17159.490000000002</v>
      </c>
      <c r="S1166" s="86">
        <v>44926</v>
      </c>
    </row>
    <row r="1167" spans="1:214" s="32" customFormat="1" ht="12.75" hidden="1" x14ac:dyDescent="0.25">
      <c r="A1167" s="65"/>
      <c r="B1167" s="187" t="s">
        <v>196</v>
      </c>
      <c r="C1167" s="187"/>
      <c r="D1167" s="75"/>
      <c r="E1167" s="75"/>
      <c r="F1167" s="66"/>
      <c r="G1167" s="66"/>
      <c r="H1167" s="66"/>
      <c r="I1167" s="67">
        <f t="shared" ref="I1167:P1167" si="150">SUM(I1162:I1166)</f>
        <v>40574.800000000003</v>
      </c>
      <c r="J1167" s="67">
        <f t="shared" si="150"/>
        <v>27741.999999999996</v>
      </c>
      <c r="K1167" s="29">
        <f t="shared" si="150"/>
        <v>1087</v>
      </c>
      <c r="L1167" s="67">
        <f t="shared" si="150"/>
        <v>114146707.33</v>
      </c>
      <c r="M1167" s="67">
        <f t="shared" si="150"/>
        <v>0</v>
      </c>
      <c r="N1167" s="67">
        <f t="shared" si="150"/>
        <v>0</v>
      </c>
      <c r="O1167" s="67">
        <v>300000</v>
      </c>
      <c r="P1167" s="67">
        <f t="shared" si="150"/>
        <v>0</v>
      </c>
      <c r="Q1167" s="67">
        <f t="shared" si="149"/>
        <v>4114.5810442650136</v>
      </c>
      <c r="R1167" s="67"/>
      <c r="S1167" s="66"/>
    </row>
    <row r="1168" spans="1:214" hidden="1" x14ac:dyDescent="0.25">
      <c r="A1168" s="25"/>
      <c r="B1168" s="148" t="s">
        <v>75</v>
      </c>
      <c r="C1168" s="149"/>
      <c r="D1168" s="129"/>
      <c r="E1168" s="129"/>
      <c r="F1168" s="25"/>
      <c r="G1168" s="25"/>
      <c r="H1168" s="25"/>
      <c r="I1168" s="25"/>
      <c r="J1168" s="25"/>
      <c r="K1168" s="20"/>
      <c r="L1168" s="26"/>
      <c r="M1168" s="26"/>
      <c r="N1168" s="26"/>
      <c r="O1168" s="26"/>
      <c r="P1168" s="26"/>
      <c r="Q1168" s="26"/>
      <c r="R1168" s="26"/>
      <c r="S1168" s="25"/>
    </row>
    <row r="1169" spans="1:19" s="113" customFormat="1" hidden="1" x14ac:dyDescent="0.25">
      <c r="A1169" s="22">
        <v>180</v>
      </c>
      <c r="B1169" s="40" t="s">
        <v>143</v>
      </c>
      <c r="C1169" s="84">
        <v>1985</v>
      </c>
      <c r="D1169" s="40"/>
      <c r="E1169" s="40" t="s">
        <v>277</v>
      </c>
      <c r="F1169" s="40" t="s">
        <v>288</v>
      </c>
      <c r="G1169" s="84">
        <v>5</v>
      </c>
      <c r="H1169" s="84">
        <v>6</v>
      </c>
      <c r="I1169" s="85">
        <v>4439.8999999999996</v>
      </c>
      <c r="J1169" s="85">
        <v>3914.8</v>
      </c>
      <c r="K1169" s="40">
        <v>181</v>
      </c>
      <c r="L1169" s="85">
        <v>10436256.640000001</v>
      </c>
      <c r="M1169" s="85"/>
      <c r="N1169" s="85"/>
      <c r="O1169" s="85"/>
      <c r="P1169" s="58"/>
      <c r="Q1169" s="58">
        <f t="shared" ref="Q1169:Q1196" si="151">L1169/J1169</f>
        <v>2665.8466945948708</v>
      </c>
      <c r="R1169" s="85">
        <v>20657.3</v>
      </c>
      <c r="S1169" s="86">
        <v>44926</v>
      </c>
    </row>
    <row r="1170" spans="1:19" s="113" customFormat="1" hidden="1" x14ac:dyDescent="0.25">
      <c r="A1170" s="22">
        <v>181</v>
      </c>
      <c r="B1170" s="40" t="s">
        <v>145</v>
      </c>
      <c r="C1170" s="84">
        <v>1988</v>
      </c>
      <c r="D1170" s="40"/>
      <c r="E1170" s="40" t="s">
        <v>277</v>
      </c>
      <c r="F1170" s="40" t="s">
        <v>288</v>
      </c>
      <c r="G1170" s="84">
        <v>9</v>
      </c>
      <c r="H1170" s="84">
        <v>1</v>
      </c>
      <c r="I1170" s="85">
        <v>3673.2</v>
      </c>
      <c r="J1170" s="85">
        <v>3107.7</v>
      </c>
      <c r="K1170" s="40">
        <v>151</v>
      </c>
      <c r="L1170" s="85">
        <v>7010421.7199999997</v>
      </c>
      <c r="M1170" s="85"/>
      <c r="N1170" s="85"/>
      <c r="O1170" s="85"/>
      <c r="P1170" s="58"/>
      <c r="Q1170" s="58">
        <f t="shared" si="151"/>
        <v>2255.8231875663673</v>
      </c>
      <c r="R1170" s="85">
        <v>18540</v>
      </c>
      <c r="S1170" s="86">
        <v>44926</v>
      </c>
    </row>
    <row r="1171" spans="1:19" s="113" customFormat="1" hidden="1" x14ac:dyDescent="0.25">
      <c r="A1171" s="22">
        <v>182</v>
      </c>
      <c r="B1171" s="40" t="s">
        <v>1033</v>
      </c>
      <c r="C1171" s="84">
        <v>1987</v>
      </c>
      <c r="D1171" s="40"/>
      <c r="E1171" s="40" t="s">
        <v>277</v>
      </c>
      <c r="F1171" s="40" t="s">
        <v>288</v>
      </c>
      <c r="G1171" s="84">
        <v>5</v>
      </c>
      <c r="H1171" s="84">
        <v>4</v>
      </c>
      <c r="I1171" s="85">
        <v>2986.5</v>
      </c>
      <c r="J1171" s="85">
        <v>2608.1</v>
      </c>
      <c r="K1171" s="40">
        <v>138</v>
      </c>
      <c r="L1171" s="85">
        <v>12361863.220000001</v>
      </c>
      <c r="M1171" s="85"/>
      <c r="N1171" s="85"/>
      <c r="O1171" s="85"/>
      <c r="P1171" s="58"/>
      <c r="Q1171" s="58">
        <f t="shared" si="151"/>
        <v>4739.7964878647299</v>
      </c>
      <c r="R1171" s="85">
        <v>20657.3</v>
      </c>
      <c r="S1171" s="86">
        <v>44926</v>
      </c>
    </row>
    <row r="1172" spans="1:19" s="113" customFormat="1" hidden="1" x14ac:dyDescent="0.25">
      <c r="A1172" s="22">
        <v>183</v>
      </c>
      <c r="B1172" s="40" t="s">
        <v>146</v>
      </c>
      <c r="C1172" s="84">
        <v>1987</v>
      </c>
      <c r="D1172" s="40"/>
      <c r="E1172" s="40" t="s">
        <v>277</v>
      </c>
      <c r="F1172" s="40" t="s">
        <v>288</v>
      </c>
      <c r="G1172" s="84">
        <v>5</v>
      </c>
      <c r="H1172" s="84">
        <v>4</v>
      </c>
      <c r="I1172" s="85">
        <v>2982.34</v>
      </c>
      <c r="J1172" s="85">
        <v>2637.74</v>
      </c>
      <c r="K1172" s="40">
        <v>123</v>
      </c>
      <c r="L1172" s="85">
        <v>14595923.15</v>
      </c>
      <c r="M1172" s="85"/>
      <c r="N1172" s="85"/>
      <c r="O1172" s="85"/>
      <c r="P1172" s="58"/>
      <c r="Q1172" s="58">
        <f t="shared" si="151"/>
        <v>5533.4957766876196</v>
      </c>
      <c r="R1172" s="85">
        <v>20657.3</v>
      </c>
      <c r="S1172" s="86">
        <v>44926</v>
      </c>
    </row>
    <row r="1173" spans="1:19" s="113" customFormat="1" hidden="1" x14ac:dyDescent="0.25">
      <c r="A1173" s="22">
        <v>184</v>
      </c>
      <c r="B1173" s="40" t="s">
        <v>1034</v>
      </c>
      <c r="C1173" s="84">
        <v>1987</v>
      </c>
      <c r="D1173" s="40"/>
      <c r="E1173" s="40" t="s">
        <v>277</v>
      </c>
      <c r="F1173" s="40" t="s">
        <v>288</v>
      </c>
      <c r="G1173" s="84">
        <v>5</v>
      </c>
      <c r="H1173" s="84">
        <v>8</v>
      </c>
      <c r="I1173" s="85">
        <v>5271.1</v>
      </c>
      <c r="J1173" s="85">
        <v>4560.1000000000004</v>
      </c>
      <c r="K1173" s="40">
        <v>250</v>
      </c>
      <c r="L1173" s="85">
        <v>25174001.780000001</v>
      </c>
      <c r="M1173" s="85"/>
      <c r="N1173" s="85"/>
      <c r="O1173" s="85"/>
      <c r="P1173" s="58"/>
      <c r="Q1173" s="58">
        <f t="shared" si="151"/>
        <v>5520.4933619876756</v>
      </c>
      <c r="R1173" s="85">
        <v>20657.3</v>
      </c>
      <c r="S1173" s="86">
        <v>44926</v>
      </c>
    </row>
    <row r="1174" spans="1:19" s="113" customFormat="1" hidden="1" x14ac:dyDescent="0.25">
      <c r="A1174" s="22">
        <v>185</v>
      </c>
      <c r="B1174" s="40" t="s">
        <v>1035</v>
      </c>
      <c r="C1174" s="84">
        <v>1987</v>
      </c>
      <c r="D1174" s="40"/>
      <c r="E1174" s="40" t="s">
        <v>277</v>
      </c>
      <c r="F1174" s="40" t="s">
        <v>288</v>
      </c>
      <c r="G1174" s="84">
        <v>5</v>
      </c>
      <c r="H1174" s="84">
        <v>4</v>
      </c>
      <c r="I1174" s="85">
        <v>3054.4</v>
      </c>
      <c r="J1174" s="85">
        <v>2634.2</v>
      </c>
      <c r="K1174" s="40">
        <v>115</v>
      </c>
      <c r="L1174" s="85">
        <v>12485571.9</v>
      </c>
      <c r="M1174" s="85"/>
      <c r="N1174" s="85"/>
      <c r="O1174" s="85"/>
      <c r="P1174" s="58"/>
      <c r="Q1174" s="58">
        <f t="shared" si="151"/>
        <v>4739.7964847012381</v>
      </c>
      <c r="R1174" s="85">
        <v>20657.3</v>
      </c>
      <c r="S1174" s="86">
        <v>44926</v>
      </c>
    </row>
    <row r="1175" spans="1:19" s="113" customFormat="1" hidden="1" x14ac:dyDescent="0.25">
      <c r="A1175" s="22">
        <v>186</v>
      </c>
      <c r="B1175" s="40" t="s">
        <v>198</v>
      </c>
      <c r="C1175" s="84">
        <v>1986</v>
      </c>
      <c r="D1175" s="40"/>
      <c r="E1175" s="40" t="s">
        <v>277</v>
      </c>
      <c r="F1175" s="40" t="s">
        <v>978</v>
      </c>
      <c r="G1175" s="84">
        <v>9</v>
      </c>
      <c r="H1175" s="84">
        <v>6</v>
      </c>
      <c r="I1175" s="85">
        <v>12975.8</v>
      </c>
      <c r="J1175" s="85">
        <v>11463.5</v>
      </c>
      <c r="K1175" s="40">
        <v>558</v>
      </c>
      <c r="L1175" s="85">
        <v>26430167.23</v>
      </c>
      <c r="M1175" s="85"/>
      <c r="N1175" s="85"/>
      <c r="O1175" s="85"/>
      <c r="P1175" s="58"/>
      <c r="Q1175" s="58">
        <f t="shared" si="151"/>
        <v>2305.593163518995</v>
      </c>
      <c r="R1175" s="85">
        <v>15651.14</v>
      </c>
      <c r="S1175" s="86">
        <v>44926</v>
      </c>
    </row>
    <row r="1176" spans="1:19" s="113" customFormat="1" hidden="1" x14ac:dyDescent="0.25">
      <c r="A1176" s="22">
        <v>187</v>
      </c>
      <c r="B1176" s="40" t="s">
        <v>147</v>
      </c>
      <c r="C1176" s="84">
        <v>1986</v>
      </c>
      <c r="D1176" s="40"/>
      <c r="E1176" s="40" t="s">
        <v>277</v>
      </c>
      <c r="F1176" s="40" t="s">
        <v>288</v>
      </c>
      <c r="G1176" s="84">
        <v>5</v>
      </c>
      <c r="H1176" s="84">
        <v>2</v>
      </c>
      <c r="I1176" s="85">
        <v>3781.66</v>
      </c>
      <c r="J1176" s="85">
        <v>3132.66</v>
      </c>
      <c r="K1176" s="40">
        <v>196</v>
      </c>
      <c r="L1176" s="85">
        <v>11179876.02</v>
      </c>
      <c r="M1176" s="85"/>
      <c r="N1176" s="85"/>
      <c r="O1176" s="85"/>
      <c r="P1176" s="58"/>
      <c r="Q1176" s="58">
        <f t="shared" si="151"/>
        <v>3568.8124533144355</v>
      </c>
      <c r="R1176" s="85">
        <v>20657.3</v>
      </c>
      <c r="S1176" s="86">
        <v>44926</v>
      </c>
    </row>
    <row r="1177" spans="1:19" s="113" customFormat="1" hidden="1" x14ac:dyDescent="0.25">
      <c r="A1177" s="22">
        <v>188</v>
      </c>
      <c r="B1177" s="40" t="s">
        <v>199</v>
      </c>
      <c r="C1177" s="84">
        <v>1985</v>
      </c>
      <c r="D1177" s="40"/>
      <c r="E1177" s="40" t="s">
        <v>277</v>
      </c>
      <c r="F1177" s="40" t="s">
        <v>288</v>
      </c>
      <c r="G1177" s="84">
        <v>5</v>
      </c>
      <c r="H1177" s="84">
        <v>1</v>
      </c>
      <c r="I1177" s="85">
        <v>1942.3</v>
      </c>
      <c r="J1177" s="85">
        <v>1612</v>
      </c>
      <c r="K1177" s="40">
        <v>97</v>
      </c>
      <c r="L1177" s="85">
        <v>8139605.1200000001</v>
      </c>
      <c r="M1177" s="85"/>
      <c r="N1177" s="85"/>
      <c r="O1177" s="85"/>
      <c r="P1177" s="58"/>
      <c r="Q1177" s="58">
        <f t="shared" si="151"/>
        <v>5049.3828287841188</v>
      </c>
      <c r="R1177" s="85">
        <v>20657.3</v>
      </c>
      <c r="S1177" s="86">
        <v>44926</v>
      </c>
    </row>
    <row r="1178" spans="1:19" s="113" customFormat="1" hidden="1" x14ac:dyDescent="0.25">
      <c r="A1178" s="22">
        <v>189</v>
      </c>
      <c r="B1178" s="40" t="s">
        <v>200</v>
      </c>
      <c r="C1178" s="84">
        <v>1986</v>
      </c>
      <c r="D1178" s="40"/>
      <c r="E1178" s="40" t="s">
        <v>277</v>
      </c>
      <c r="F1178" s="40" t="s">
        <v>288</v>
      </c>
      <c r="G1178" s="84">
        <v>5</v>
      </c>
      <c r="H1178" s="84">
        <v>1</v>
      </c>
      <c r="I1178" s="85">
        <v>1909.9</v>
      </c>
      <c r="J1178" s="85">
        <v>1577.2</v>
      </c>
      <c r="K1178" s="40">
        <v>104</v>
      </c>
      <c r="L1178" s="85">
        <v>1651258.1</v>
      </c>
      <c r="M1178" s="85"/>
      <c r="N1178" s="85"/>
      <c r="O1178" s="85"/>
      <c r="P1178" s="58"/>
      <c r="Q1178" s="58">
        <f t="shared" si="151"/>
        <v>1046.9554273395893</v>
      </c>
      <c r="R1178" s="85">
        <v>20657.3</v>
      </c>
      <c r="S1178" s="86">
        <v>44926</v>
      </c>
    </row>
    <row r="1179" spans="1:19" s="113" customFormat="1" hidden="1" x14ac:dyDescent="0.25">
      <c r="A1179" s="22">
        <v>190</v>
      </c>
      <c r="B1179" s="40" t="s">
        <v>1041</v>
      </c>
      <c r="C1179" s="84">
        <v>1987</v>
      </c>
      <c r="D1179" s="40"/>
      <c r="E1179" s="40" t="s">
        <v>277</v>
      </c>
      <c r="F1179" s="40" t="s">
        <v>978</v>
      </c>
      <c r="G1179" s="84">
        <v>9</v>
      </c>
      <c r="H1179" s="84">
        <v>8</v>
      </c>
      <c r="I1179" s="85">
        <v>12081.2</v>
      </c>
      <c r="J1179" s="85">
        <v>10716.8</v>
      </c>
      <c r="K1179" s="40">
        <v>439</v>
      </c>
      <c r="L1179" s="85">
        <v>27951186.190000001</v>
      </c>
      <c r="M1179" s="85"/>
      <c r="N1179" s="85"/>
      <c r="O1179" s="85"/>
      <c r="P1179" s="58"/>
      <c r="Q1179" s="58">
        <f t="shared" si="151"/>
        <v>2608.1653282696329</v>
      </c>
      <c r="R1179" s="85">
        <v>15651.14</v>
      </c>
      <c r="S1179" s="86">
        <v>44926</v>
      </c>
    </row>
    <row r="1180" spans="1:19" s="113" customFormat="1" hidden="1" x14ac:dyDescent="0.25">
      <c r="A1180" s="22">
        <v>191</v>
      </c>
      <c r="B1180" s="40" t="s">
        <v>52</v>
      </c>
      <c r="C1180" s="84">
        <v>1989</v>
      </c>
      <c r="D1180" s="40"/>
      <c r="E1180" s="40" t="s">
        <v>277</v>
      </c>
      <c r="F1180" s="40" t="s">
        <v>978</v>
      </c>
      <c r="G1180" s="84">
        <v>7</v>
      </c>
      <c r="H1180" s="84">
        <v>2</v>
      </c>
      <c r="I1180" s="85">
        <v>2776.2</v>
      </c>
      <c r="J1180" s="85">
        <v>1897</v>
      </c>
      <c r="K1180" s="40">
        <v>70</v>
      </c>
      <c r="L1180" s="85">
        <v>2121202.38</v>
      </c>
      <c r="M1180" s="85"/>
      <c r="N1180" s="85"/>
      <c r="O1180" s="85"/>
      <c r="P1180" s="58"/>
      <c r="Q1180" s="58">
        <f t="shared" si="151"/>
        <v>1118.1878650500789</v>
      </c>
      <c r="R1180" s="85">
        <v>15651.14</v>
      </c>
      <c r="S1180" s="86">
        <v>44926</v>
      </c>
    </row>
    <row r="1181" spans="1:19" s="113" customFormat="1" hidden="1" x14ac:dyDescent="0.25">
      <c r="A1181" s="22">
        <v>192</v>
      </c>
      <c r="B1181" s="40" t="s">
        <v>1042</v>
      </c>
      <c r="C1181" s="84">
        <v>1989</v>
      </c>
      <c r="D1181" s="40"/>
      <c r="E1181" s="40" t="s">
        <v>277</v>
      </c>
      <c r="F1181" s="40" t="s">
        <v>978</v>
      </c>
      <c r="G1181" s="84">
        <v>7</v>
      </c>
      <c r="H1181" s="84">
        <v>2</v>
      </c>
      <c r="I1181" s="85">
        <v>2383.9</v>
      </c>
      <c r="J1181" s="85">
        <v>1890.8</v>
      </c>
      <c r="K1181" s="40">
        <v>72</v>
      </c>
      <c r="L1181" s="85">
        <v>2871123.6</v>
      </c>
      <c r="M1181" s="85"/>
      <c r="N1181" s="85"/>
      <c r="O1181" s="85"/>
      <c r="P1181" s="58"/>
      <c r="Q1181" s="58">
        <f t="shared" si="151"/>
        <v>1518.470277131373</v>
      </c>
      <c r="R1181" s="85">
        <v>15651.14</v>
      </c>
      <c r="S1181" s="86">
        <v>44926</v>
      </c>
    </row>
    <row r="1182" spans="1:19" s="113" customFormat="1" hidden="1" x14ac:dyDescent="0.25">
      <c r="A1182" s="22">
        <v>193</v>
      </c>
      <c r="B1182" s="40" t="s">
        <v>131</v>
      </c>
      <c r="C1182" s="84">
        <v>1989</v>
      </c>
      <c r="D1182" s="40"/>
      <c r="E1182" s="40" t="s">
        <v>277</v>
      </c>
      <c r="F1182" s="40" t="s">
        <v>978</v>
      </c>
      <c r="G1182" s="84">
        <v>5</v>
      </c>
      <c r="H1182" s="84">
        <v>10</v>
      </c>
      <c r="I1182" s="85">
        <v>6896.9</v>
      </c>
      <c r="J1182" s="85">
        <v>6322.9</v>
      </c>
      <c r="K1182" s="40">
        <v>284</v>
      </c>
      <c r="L1182" s="85">
        <v>12340283.199999999</v>
      </c>
      <c r="M1182" s="85"/>
      <c r="N1182" s="85"/>
      <c r="O1182" s="85"/>
      <c r="P1182" s="58"/>
      <c r="Q1182" s="58">
        <f t="shared" si="151"/>
        <v>1951.6809059134257</v>
      </c>
      <c r="R1182" s="85">
        <v>17159.490000000002</v>
      </c>
      <c r="S1182" s="86">
        <v>44926</v>
      </c>
    </row>
    <row r="1183" spans="1:19" s="113" customFormat="1" hidden="1" x14ac:dyDescent="0.25">
      <c r="A1183" s="22">
        <v>194</v>
      </c>
      <c r="B1183" s="40" t="s">
        <v>1043</v>
      </c>
      <c r="C1183" s="84">
        <v>1989</v>
      </c>
      <c r="D1183" s="40"/>
      <c r="E1183" s="40" t="s">
        <v>277</v>
      </c>
      <c r="F1183" s="40" t="s">
        <v>978</v>
      </c>
      <c r="G1183" s="84">
        <v>7</v>
      </c>
      <c r="H1183" s="84">
        <v>2</v>
      </c>
      <c r="I1183" s="85">
        <v>2235.9</v>
      </c>
      <c r="J1183" s="85">
        <v>1910.3</v>
      </c>
      <c r="K1183" s="40">
        <v>77</v>
      </c>
      <c r="L1183" s="85">
        <v>6802524</v>
      </c>
      <c r="M1183" s="85"/>
      <c r="N1183" s="85"/>
      <c r="O1183" s="85"/>
      <c r="P1183" s="58"/>
      <c r="Q1183" s="58">
        <f t="shared" si="151"/>
        <v>3560.9715751452654</v>
      </c>
      <c r="R1183" s="85">
        <v>15651.14</v>
      </c>
      <c r="S1183" s="86">
        <v>44926</v>
      </c>
    </row>
    <row r="1184" spans="1:19" s="113" customFormat="1" hidden="1" x14ac:dyDescent="0.25">
      <c r="A1184" s="22">
        <v>195</v>
      </c>
      <c r="B1184" s="40" t="s">
        <v>148</v>
      </c>
      <c r="C1184" s="84">
        <v>1986</v>
      </c>
      <c r="D1184" s="84">
        <v>2008</v>
      </c>
      <c r="E1184" s="40" t="s">
        <v>277</v>
      </c>
      <c r="F1184" s="40" t="s">
        <v>978</v>
      </c>
      <c r="G1184" s="84">
        <v>5</v>
      </c>
      <c r="H1184" s="84">
        <v>5</v>
      </c>
      <c r="I1184" s="85">
        <v>3406</v>
      </c>
      <c r="J1184" s="85">
        <v>3158.1</v>
      </c>
      <c r="K1184" s="40">
        <v>164</v>
      </c>
      <c r="L1184" s="85">
        <v>6122282.4699999997</v>
      </c>
      <c r="M1184" s="85"/>
      <c r="N1184" s="85"/>
      <c r="O1184" s="85"/>
      <c r="P1184" s="58"/>
      <c r="Q1184" s="58">
        <f t="shared" si="151"/>
        <v>1938.5967733763971</v>
      </c>
      <c r="R1184" s="85">
        <v>17159.490000000002</v>
      </c>
      <c r="S1184" s="86">
        <v>44926</v>
      </c>
    </row>
    <row r="1185" spans="1:19" s="113" customFormat="1" hidden="1" x14ac:dyDescent="0.25">
      <c r="A1185" s="22">
        <v>196</v>
      </c>
      <c r="B1185" s="40" t="s">
        <v>201</v>
      </c>
      <c r="C1185" s="84">
        <v>1987</v>
      </c>
      <c r="D1185" s="84">
        <v>2011</v>
      </c>
      <c r="E1185" s="40" t="s">
        <v>277</v>
      </c>
      <c r="F1185" s="40" t="s">
        <v>978</v>
      </c>
      <c r="G1185" s="84">
        <v>5</v>
      </c>
      <c r="H1185" s="84">
        <v>6</v>
      </c>
      <c r="I1185" s="85">
        <v>5350.4</v>
      </c>
      <c r="J1185" s="85">
        <v>5119.8999999999996</v>
      </c>
      <c r="K1185" s="40">
        <v>234</v>
      </c>
      <c r="L1185" s="85">
        <v>14534097.58</v>
      </c>
      <c r="M1185" s="85"/>
      <c r="N1185" s="85"/>
      <c r="O1185" s="85"/>
      <c r="P1185" s="58"/>
      <c r="Q1185" s="58">
        <f t="shared" si="151"/>
        <v>2838.7463778589427</v>
      </c>
      <c r="R1185" s="85">
        <v>17159.490000000002</v>
      </c>
      <c r="S1185" s="86">
        <v>44926</v>
      </c>
    </row>
    <row r="1186" spans="1:19" s="113" customFormat="1" hidden="1" x14ac:dyDescent="0.25">
      <c r="A1186" s="22">
        <v>197</v>
      </c>
      <c r="B1186" s="40" t="s">
        <v>149</v>
      </c>
      <c r="C1186" s="84">
        <v>1987</v>
      </c>
      <c r="D1186" s="40"/>
      <c r="E1186" s="40" t="s">
        <v>277</v>
      </c>
      <c r="F1186" s="40" t="s">
        <v>978</v>
      </c>
      <c r="G1186" s="84">
        <v>5</v>
      </c>
      <c r="H1186" s="84">
        <v>4</v>
      </c>
      <c r="I1186" s="85">
        <v>3467.7</v>
      </c>
      <c r="J1186" s="85">
        <v>2996.81</v>
      </c>
      <c r="K1186" s="40">
        <v>158</v>
      </c>
      <c r="L1186" s="85">
        <v>10919021.949999999</v>
      </c>
      <c r="M1186" s="85"/>
      <c r="N1186" s="85"/>
      <c r="O1186" s="85"/>
      <c r="P1186" s="58"/>
      <c r="Q1186" s="58">
        <f t="shared" si="151"/>
        <v>3643.548289681361</v>
      </c>
      <c r="R1186" s="85">
        <v>17159.490000000002</v>
      </c>
      <c r="S1186" s="86">
        <v>44926</v>
      </c>
    </row>
    <row r="1187" spans="1:19" s="113" customFormat="1" hidden="1" x14ac:dyDescent="0.25">
      <c r="A1187" s="22">
        <v>198</v>
      </c>
      <c r="B1187" s="40" t="s">
        <v>133</v>
      </c>
      <c r="C1187" s="84">
        <v>1987</v>
      </c>
      <c r="D1187" s="84">
        <v>2009</v>
      </c>
      <c r="E1187" s="40" t="s">
        <v>277</v>
      </c>
      <c r="F1187" s="40" t="s">
        <v>978</v>
      </c>
      <c r="G1187" s="84">
        <v>5</v>
      </c>
      <c r="H1187" s="84">
        <v>8</v>
      </c>
      <c r="I1187" s="85">
        <v>5180.3999999999996</v>
      </c>
      <c r="J1187" s="85">
        <v>4585</v>
      </c>
      <c r="K1187" s="40">
        <v>199</v>
      </c>
      <c r="L1187" s="85">
        <v>2812587.61</v>
      </c>
      <c r="M1187" s="85"/>
      <c r="N1187" s="85"/>
      <c r="O1187" s="85"/>
      <c r="P1187" s="58"/>
      <c r="Q1187" s="58">
        <f t="shared" si="151"/>
        <v>613.43241221374046</v>
      </c>
      <c r="R1187" s="85">
        <v>17159.490000000002</v>
      </c>
      <c r="S1187" s="86">
        <v>44926</v>
      </c>
    </row>
    <row r="1188" spans="1:19" s="113" customFormat="1" hidden="1" x14ac:dyDescent="0.25">
      <c r="A1188" s="22">
        <v>199</v>
      </c>
      <c r="B1188" s="40" t="s">
        <v>150</v>
      </c>
      <c r="C1188" s="84">
        <v>1987</v>
      </c>
      <c r="D1188" s="40"/>
      <c r="E1188" s="40" t="s">
        <v>277</v>
      </c>
      <c r="F1188" s="40" t="s">
        <v>978</v>
      </c>
      <c r="G1188" s="84">
        <v>5</v>
      </c>
      <c r="H1188" s="84">
        <v>5</v>
      </c>
      <c r="I1188" s="85">
        <v>3614.8</v>
      </c>
      <c r="J1188" s="85">
        <v>3198.4</v>
      </c>
      <c r="K1188" s="40">
        <v>148</v>
      </c>
      <c r="L1188" s="85">
        <v>13615527.09</v>
      </c>
      <c r="M1188" s="85"/>
      <c r="N1188" s="85"/>
      <c r="O1188" s="85"/>
      <c r="P1188" s="58"/>
      <c r="Q1188" s="58">
        <f t="shared" si="151"/>
        <v>4256.9807059779887</v>
      </c>
      <c r="R1188" s="85">
        <v>17159.490000000002</v>
      </c>
      <c r="S1188" s="86">
        <v>44926</v>
      </c>
    </row>
    <row r="1189" spans="1:19" s="113" customFormat="1" hidden="1" x14ac:dyDescent="0.25">
      <c r="A1189" s="22">
        <v>200</v>
      </c>
      <c r="B1189" s="40" t="s">
        <v>151</v>
      </c>
      <c r="C1189" s="84">
        <v>1987</v>
      </c>
      <c r="D1189" s="84">
        <v>2009</v>
      </c>
      <c r="E1189" s="40" t="s">
        <v>277</v>
      </c>
      <c r="F1189" s="40" t="s">
        <v>978</v>
      </c>
      <c r="G1189" s="84">
        <v>5</v>
      </c>
      <c r="H1189" s="84">
        <v>6</v>
      </c>
      <c r="I1189" s="85">
        <v>5412.2</v>
      </c>
      <c r="J1189" s="85">
        <v>4984.8</v>
      </c>
      <c r="K1189" s="40">
        <v>210</v>
      </c>
      <c r="L1189" s="85">
        <v>16733131.66</v>
      </c>
      <c r="M1189" s="85"/>
      <c r="N1189" s="85"/>
      <c r="O1189" s="85"/>
      <c r="P1189" s="58"/>
      <c r="Q1189" s="58">
        <f t="shared" si="151"/>
        <v>3356.8310985395601</v>
      </c>
      <c r="R1189" s="85">
        <v>17159.490000000002</v>
      </c>
      <c r="S1189" s="86">
        <v>44926</v>
      </c>
    </row>
    <row r="1190" spans="1:19" s="113" customFormat="1" hidden="1" x14ac:dyDescent="0.25">
      <c r="A1190" s="22">
        <v>201</v>
      </c>
      <c r="B1190" s="40" t="s">
        <v>202</v>
      </c>
      <c r="C1190" s="84">
        <v>1994</v>
      </c>
      <c r="D1190" s="40"/>
      <c r="E1190" s="40" t="s">
        <v>277</v>
      </c>
      <c r="F1190" s="40" t="s">
        <v>978</v>
      </c>
      <c r="G1190" s="84">
        <v>9</v>
      </c>
      <c r="H1190" s="84">
        <v>2</v>
      </c>
      <c r="I1190" s="85">
        <v>2988</v>
      </c>
      <c r="J1190" s="85">
        <v>2442.5</v>
      </c>
      <c r="K1190" s="40">
        <v>101</v>
      </c>
      <c r="L1190" s="85">
        <v>909493.17</v>
      </c>
      <c r="M1190" s="85"/>
      <c r="N1190" s="85"/>
      <c r="O1190" s="85"/>
      <c r="P1190" s="58"/>
      <c r="Q1190" s="58">
        <f t="shared" si="151"/>
        <v>372.36158444216994</v>
      </c>
      <c r="R1190" s="85">
        <v>15651.14</v>
      </c>
      <c r="S1190" s="86">
        <v>44926</v>
      </c>
    </row>
    <row r="1191" spans="1:19" s="113" customFormat="1" hidden="1" x14ac:dyDescent="0.25">
      <c r="A1191" s="22">
        <v>202</v>
      </c>
      <c r="B1191" s="40" t="s">
        <v>261</v>
      </c>
      <c r="C1191" s="84">
        <v>2009</v>
      </c>
      <c r="D1191" s="40"/>
      <c r="E1191" s="40" t="s">
        <v>277</v>
      </c>
      <c r="F1191" s="40" t="s">
        <v>978</v>
      </c>
      <c r="G1191" s="84">
        <v>10</v>
      </c>
      <c r="H1191" s="84">
        <v>9</v>
      </c>
      <c r="I1191" s="85">
        <v>27347.200000000001</v>
      </c>
      <c r="J1191" s="85">
        <v>17608.8</v>
      </c>
      <c r="K1191" s="40">
        <v>891</v>
      </c>
      <c r="L1191" s="85">
        <v>16522857.17</v>
      </c>
      <c r="M1191" s="85"/>
      <c r="N1191" s="85"/>
      <c r="O1191" s="85"/>
      <c r="P1191" s="58"/>
      <c r="Q1191" s="58">
        <f t="shared" si="151"/>
        <v>938.32953807187323</v>
      </c>
      <c r="R1191" s="85">
        <v>15651.14</v>
      </c>
      <c r="S1191" s="86">
        <v>44926</v>
      </c>
    </row>
    <row r="1192" spans="1:19" s="113" customFormat="1" hidden="1" x14ac:dyDescent="0.25">
      <c r="A1192" s="22">
        <v>203</v>
      </c>
      <c r="B1192" s="40" t="s">
        <v>1037</v>
      </c>
      <c r="C1192" s="84">
        <v>1987</v>
      </c>
      <c r="D1192" s="40"/>
      <c r="E1192" s="40" t="s">
        <v>277</v>
      </c>
      <c r="F1192" s="40" t="s">
        <v>288</v>
      </c>
      <c r="G1192" s="84">
        <v>1</v>
      </c>
      <c r="H1192" s="84">
        <v>2</v>
      </c>
      <c r="I1192" s="85">
        <v>438.4</v>
      </c>
      <c r="J1192" s="85">
        <v>381.7</v>
      </c>
      <c r="K1192" s="40">
        <v>20</v>
      </c>
      <c r="L1192" s="85">
        <v>1665170.73</v>
      </c>
      <c r="M1192" s="85"/>
      <c r="N1192" s="85"/>
      <c r="O1192" s="85"/>
      <c r="P1192" s="58"/>
      <c r="Q1192" s="58">
        <f t="shared" si="151"/>
        <v>4362.5117369662039</v>
      </c>
      <c r="R1192" s="85">
        <v>20657.3</v>
      </c>
      <c r="S1192" s="86">
        <v>44926</v>
      </c>
    </row>
    <row r="1193" spans="1:19" s="113" customFormat="1" hidden="1" x14ac:dyDescent="0.25">
      <c r="A1193" s="22">
        <v>204</v>
      </c>
      <c r="B1193" s="40" t="s">
        <v>1044</v>
      </c>
      <c r="C1193" s="84">
        <v>1987</v>
      </c>
      <c r="D1193" s="40"/>
      <c r="E1193" s="40" t="s">
        <v>277</v>
      </c>
      <c r="F1193" s="40" t="s">
        <v>288</v>
      </c>
      <c r="G1193" s="84">
        <v>2</v>
      </c>
      <c r="H1193" s="84">
        <v>2</v>
      </c>
      <c r="I1193" s="85">
        <v>1239.0999999999999</v>
      </c>
      <c r="J1193" s="85">
        <v>1061.3</v>
      </c>
      <c r="K1193" s="40">
        <v>52</v>
      </c>
      <c r="L1193" s="85">
        <v>842353.06</v>
      </c>
      <c r="M1193" s="85"/>
      <c r="N1193" s="85"/>
      <c r="O1193" s="85"/>
      <c r="P1193" s="58"/>
      <c r="Q1193" s="58">
        <f t="shared" si="151"/>
        <v>793.69929331951391</v>
      </c>
      <c r="R1193" s="85">
        <v>20657.3</v>
      </c>
      <c r="S1193" s="86">
        <v>44926</v>
      </c>
    </row>
    <row r="1194" spans="1:19" s="113" customFormat="1" hidden="1" x14ac:dyDescent="0.25">
      <c r="A1194" s="22">
        <v>205</v>
      </c>
      <c r="B1194" s="40" t="s">
        <v>82</v>
      </c>
      <c r="C1194" s="84">
        <v>1987</v>
      </c>
      <c r="D1194" s="40"/>
      <c r="E1194" s="40" t="s">
        <v>277</v>
      </c>
      <c r="F1194" s="40" t="s">
        <v>288</v>
      </c>
      <c r="G1194" s="84">
        <v>3</v>
      </c>
      <c r="H1194" s="84">
        <v>2</v>
      </c>
      <c r="I1194" s="85">
        <v>1215</v>
      </c>
      <c r="J1194" s="85">
        <v>1115</v>
      </c>
      <c r="K1194" s="40">
        <v>71</v>
      </c>
      <c r="L1194" s="85">
        <v>6169847.7999999998</v>
      </c>
      <c r="M1194" s="85"/>
      <c r="N1194" s="85"/>
      <c r="O1194" s="85"/>
      <c r="P1194" s="58"/>
      <c r="Q1194" s="58">
        <f t="shared" si="151"/>
        <v>5533.4957847533633</v>
      </c>
      <c r="R1194" s="85">
        <v>20657.3</v>
      </c>
      <c r="S1194" s="86">
        <v>44926</v>
      </c>
    </row>
    <row r="1195" spans="1:19" s="113" customFormat="1" hidden="1" x14ac:dyDescent="0.25">
      <c r="A1195" s="22">
        <v>206</v>
      </c>
      <c r="B1195" s="40" t="s">
        <v>1046</v>
      </c>
      <c r="C1195" s="84">
        <v>1991</v>
      </c>
      <c r="D1195" s="40"/>
      <c r="E1195" s="40" t="s">
        <v>277</v>
      </c>
      <c r="F1195" s="40" t="s">
        <v>288</v>
      </c>
      <c r="G1195" s="84">
        <v>3</v>
      </c>
      <c r="H1195" s="84">
        <v>2</v>
      </c>
      <c r="I1195" s="85">
        <v>1371</v>
      </c>
      <c r="J1195" s="85">
        <v>1241.4000000000001</v>
      </c>
      <c r="K1195" s="40">
        <v>78</v>
      </c>
      <c r="L1195" s="85">
        <v>3983315.06</v>
      </c>
      <c r="M1195" s="85"/>
      <c r="N1195" s="85"/>
      <c r="O1195" s="85"/>
      <c r="P1195" s="58"/>
      <c r="Q1195" s="58">
        <f t="shared" si="151"/>
        <v>3208.7280973094889</v>
      </c>
      <c r="R1195" s="85">
        <v>20657.3</v>
      </c>
      <c r="S1195" s="86">
        <v>44926</v>
      </c>
    </row>
    <row r="1196" spans="1:19" s="113" customFormat="1" hidden="1" x14ac:dyDescent="0.25">
      <c r="A1196" s="22">
        <v>207</v>
      </c>
      <c r="B1196" s="40" t="s">
        <v>1045</v>
      </c>
      <c r="C1196" s="84">
        <v>1997</v>
      </c>
      <c r="D1196" s="40"/>
      <c r="E1196" s="40" t="s">
        <v>277</v>
      </c>
      <c r="F1196" s="40" t="s">
        <v>288</v>
      </c>
      <c r="G1196" s="84">
        <v>3</v>
      </c>
      <c r="H1196" s="84">
        <v>3</v>
      </c>
      <c r="I1196" s="85">
        <v>1613</v>
      </c>
      <c r="J1196" s="85">
        <v>1236.3</v>
      </c>
      <c r="K1196" s="40">
        <v>82</v>
      </c>
      <c r="L1196" s="85">
        <v>6463155.6100000003</v>
      </c>
      <c r="M1196" s="85"/>
      <c r="N1196" s="85"/>
      <c r="O1196" s="85"/>
      <c r="P1196" s="58"/>
      <c r="Q1196" s="58">
        <f t="shared" si="151"/>
        <v>5227.821410660843</v>
      </c>
      <c r="R1196" s="85">
        <v>20657.3</v>
      </c>
      <c r="S1196" s="86">
        <v>44926</v>
      </c>
    </row>
    <row r="1197" spans="1:19" s="33" customFormat="1" ht="12.75" hidden="1" x14ac:dyDescent="0.25">
      <c r="A1197" s="125"/>
      <c r="B1197" s="148" t="s">
        <v>987</v>
      </c>
      <c r="C1197" s="150"/>
      <c r="D1197" s="125"/>
      <c r="E1197" s="129"/>
      <c r="F1197" s="125"/>
      <c r="G1197" s="125"/>
      <c r="H1197" s="125"/>
      <c r="I1197" s="132">
        <f t="shared" ref="I1197:P1197" si="152">SUM(I1169:I1196)</f>
        <v>132034.4</v>
      </c>
      <c r="J1197" s="132">
        <f t="shared" si="152"/>
        <v>109115.81</v>
      </c>
      <c r="K1197" s="132">
        <f t="shared" si="152"/>
        <v>5263</v>
      </c>
      <c r="L1197" s="132">
        <f t="shared" si="152"/>
        <v>282844105.20999998</v>
      </c>
      <c r="M1197" s="132">
        <f t="shared" si="152"/>
        <v>0</v>
      </c>
      <c r="N1197" s="132">
        <f t="shared" si="152"/>
        <v>0</v>
      </c>
      <c r="O1197" s="132">
        <f t="shared" si="152"/>
        <v>0</v>
      </c>
      <c r="P1197" s="132">
        <f t="shared" si="152"/>
        <v>0</v>
      </c>
      <c r="Q1197" s="132">
        <f t="shared" ref="Q1197" si="153">L1197/J1197</f>
        <v>2592.1459521768661</v>
      </c>
      <c r="R1197" s="132"/>
      <c r="S1197" s="125"/>
    </row>
    <row r="1198" spans="1:19" s="33" customFormat="1" ht="12.75" hidden="1" x14ac:dyDescent="0.25">
      <c r="A1198" s="125"/>
      <c r="B1198" s="148" t="s">
        <v>86</v>
      </c>
      <c r="C1198" s="150"/>
      <c r="D1198" s="125"/>
      <c r="E1198" s="129"/>
      <c r="F1198" s="125"/>
      <c r="G1198" s="125"/>
      <c r="H1198" s="125"/>
      <c r="I1198" s="132"/>
      <c r="J1198" s="132"/>
      <c r="K1198" s="125"/>
      <c r="L1198" s="132"/>
      <c r="M1198" s="132"/>
      <c r="N1198" s="132"/>
      <c r="O1198" s="132"/>
      <c r="P1198" s="132"/>
      <c r="Q1198" s="132"/>
      <c r="R1198" s="132"/>
      <c r="S1198" s="125"/>
    </row>
    <row r="1199" spans="1:19" s="2" customFormat="1" ht="12.75" hidden="1" x14ac:dyDescent="0.25">
      <c r="A1199" s="25">
        <v>208</v>
      </c>
      <c r="B1199" s="40" t="s">
        <v>577</v>
      </c>
      <c r="C1199" s="59">
        <v>1986</v>
      </c>
      <c r="D1199" s="55"/>
      <c r="E1199" s="40" t="s">
        <v>277</v>
      </c>
      <c r="F1199" s="40" t="s">
        <v>288</v>
      </c>
      <c r="G1199" s="55">
        <v>2</v>
      </c>
      <c r="H1199" s="55">
        <v>2</v>
      </c>
      <c r="I1199" s="56">
        <v>756.2</v>
      </c>
      <c r="J1199" s="56">
        <v>668.2</v>
      </c>
      <c r="K1199" s="57">
        <v>27</v>
      </c>
      <c r="L1199" s="58">
        <v>4610065.58</v>
      </c>
      <c r="M1199" s="58"/>
      <c r="N1199" s="58"/>
      <c r="O1199" s="58"/>
      <c r="P1199" s="58"/>
      <c r="Q1199" s="58">
        <v>9020.1570188566293</v>
      </c>
      <c r="R1199" s="85">
        <v>20657.3</v>
      </c>
      <c r="S1199" s="61">
        <v>44926</v>
      </c>
    </row>
    <row r="1200" spans="1:19" s="33" customFormat="1" ht="12.75" hidden="1" x14ac:dyDescent="0.25">
      <c r="A1200" s="125"/>
      <c r="B1200" s="148" t="s">
        <v>85</v>
      </c>
      <c r="C1200" s="150"/>
      <c r="D1200" s="125"/>
      <c r="E1200" s="129"/>
      <c r="F1200" s="125"/>
      <c r="G1200" s="125"/>
      <c r="H1200" s="125"/>
      <c r="I1200" s="132">
        <f t="shared" ref="I1200:P1200" si="154">SUM(I1199:I1199)</f>
        <v>756.2</v>
      </c>
      <c r="J1200" s="132">
        <f t="shared" si="154"/>
        <v>668.2</v>
      </c>
      <c r="K1200" s="42">
        <f t="shared" si="154"/>
        <v>27</v>
      </c>
      <c r="L1200" s="132">
        <f t="shared" si="154"/>
        <v>4610065.58</v>
      </c>
      <c r="M1200" s="132">
        <f t="shared" si="154"/>
        <v>0</v>
      </c>
      <c r="N1200" s="132">
        <f t="shared" si="154"/>
        <v>0</v>
      </c>
      <c r="O1200" s="132">
        <f t="shared" si="154"/>
        <v>0</v>
      </c>
      <c r="P1200" s="132">
        <f t="shared" si="154"/>
        <v>0</v>
      </c>
      <c r="Q1200" s="132">
        <f>L1200/J1200</f>
        <v>6899.2301406764436</v>
      </c>
      <c r="R1200" s="132"/>
      <c r="S1200" s="125"/>
    </row>
    <row r="1201" spans="1:19" hidden="1" x14ac:dyDescent="0.25">
      <c r="A1201" s="25"/>
      <c r="B1201" s="148" t="s">
        <v>87</v>
      </c>
      <c r="C1201" s="150"/>
      <c r="D1201" s="25"/>
      <c r="E1201" s="55"/>
      <c r="F1201" s="25"/>
      <c r="G1201" s="25"/>
      <c r="H1201" s="25"/>
      <c r="I1201" s="25"/>
      <c r="J1201" s="25"/>
      <c r="K1201" s="25"/>
      <c r="L1201" s="26"/>
      <c r="M1201" s="26"/>
      <c r="N1201" s="26"/>
      <c r="O1201" s="26"/>
      <c r="P1201" s="26"/>
      <c r="Q1201" s="26"/>
      <c r="R1201" s="26"/>
      <c r="S1201" s="25"/>
    </row>
    <row r="1202" spans="1:19" s="12" customFormat="1" ht="12.75" hidden="1" x14ac:dyDescent="0.25">
      <c r="A1202" s="22">
        <v>209</v>
      </c>
      <c r="B1202" s="40" t="s">
        <v>584</v>
      </c>
      <c r="C1202" s="84">
        <v>1988</v>
      </c>
      <c r="D1202" s="40"/>
      <c r="E1202" s="40" t="s">
        <v>277</v>
      </c>
      <c r="F1202" s="40" t="s">
        <v>978</v>
      </c>
      <c r="G1202" s="84">
        <v>5</v>
      </c>
      <c r="H1202" s="84">
        <v>6</v>
      </c>
      <c r="I1202" s="85">
        <v>12457.85</v>
      </c>
      <c r="J1202" s="85">
        <v>7320.8</v>
      </c>
      <c r="K1202" s="40">
        <v>405</v>
      </c>
      <c r="L1202" s="85">
        <v>36740375.32</v>
      </c>
      <c r="M1202" s="85"/>
      <c r="N1202" s="85"/>
      <c r="O1202" s="85"/>
      <c r="P1202" s="58"/>
      <c r="Q1202" s="58">
        <f t="shared" ref="Q1202:Q1210" si="155">L1202/J1202</f>
        <v>5018.628472298109</v>
      </c>
      <c r="R1202" s="85">
        <v>17159.490000000002</v>
      </c>
      <c r="S1202" s="86">
        <v>44926</v>
      </c>
    </row>
    <row r="1203" spans="1:19" s="12" customFormat="1" ht="12.75" hidden="1" x14ac:dyDescent="0.25">
      <c r="A1203" s="22">
        <v>210</v>
      </c>
      <c r="B1203" s="40" t="s">
        <v>586</v>
      </c>
      <c r="C1203" s="84">
        <v>1988</v>
      </c>
      <c r="D1203" s="40"/>
      <c r="E1203" s="40" t="s">
        <v>277</v>
      </c>
      <c r="F1203" s="40" t="s">
        <v>978</v>
      </c>
      <c r="G1203" s="84">
        <v>5</v>
      </c>
      <c r="H1203" s="84">
        <v>6</v>
      </c>
      <c r="I1203" s="85">
        <v>12599.9</v>
      </c>
      <c r="J1203" s="85">
        <v>7354.1</v>
      </c>
      <c r="K1203" s="40">
        <v>385</v>
      </c>
      <c r="L1203" s="85">
        <v>32396252.359999999</v>
      </c>
      <c r="M1203" s="85"/>
      <c r="N1203" s="85"/>
      <c r="O1203" s="85"/>
      <c r="P1203" s="58"/>
      <c r="Q1203" s="58">
        <f t="shared" si="155"/>
        <v>4405.1960620606187</v>
      </c>
      <c r="R1203" s="85">
        <v>17159.490000000002</v>
      </c>
      <c r="S1203" s="86">
        <v>44926</v>
      </c>
    </row>
    <row r="1204" spans="1:19" s="12" customFormat="1" ht="12.75" hidden="1" x14ac:dyDescent="0.25">
      <c r="A1204" s="22">
        <v>211</v>
      </c>
      <c r="B1204" s="40" t="s">
        <v>203</v>
      </c>
      <c r="C1204" s="84">
        <v>1986</v>
      </c>
      <c r="D1204" s="40"/>
      <c r="E1204" s="40" t="s">
        <v>277</v>
      </c>
      <c r="F1204" s="40" t="s">
        <v>978</v>
      </c>
      <c r="G1204" s="84">
        <v>5</v>
      </c>
      <c r="H1204" s="84">
        <v>6</v>
      </c>
      <c r="I1204" s="85">
        <v>12273.4</v>
      </c>
      <c r="J1204" s="85">
        <v>7363.1</v>
      </c>
      <c r="K1204" s="40">
        <v>403</v>
      </c>
      <c r="L1204" s="85">
        <v>4516764.1900000004</v>
      </c>
      <c r="M1204" s="85"/>
      <c r="N1204" s="85"/>
      <c r="O1204" s="85"/>
      <c r="P1204" s="58"/>
      <c r="Q1204" s="58">
        <f t="shared" si="155"/>
        <v>613.43241162010565</v>
      </c>
      <c r="R1204" s="85">
        <v>17159.490000000002</v>
      </c>
      <c r="S1204" s="86">
        <v>44926</v>
      </c>
    </row>
    <row r="1205" spans="1:19" s="12" customFormat="1" ht="12.75" hidden="1" x14ac:dyDescent="0.25">
      <c r="A1205" s="22">
        <v>212</v>
      </c>
      <c r="B1205" s="90" t="s">
        <v>1066</v>
      </c>
      <c r="C1205" s="93">
        <v>1991</v>
      </c>
      <c r="D1205" s="90"/>
      <c r="E1205" s="90" t="s">
        <v>277</v>
      </c>
      <c r="F1205" s="90" t="s">
        <v>978</v>
      </c>
      <c r="G1205" s="93">
        <v>5</v>
      </c>
      <c r="H1205" s="93">
        <v>4</v>
      </c>
      <c r="I1205" s="92">
        <v>8317.1</v>
      </c>
      <c r="J1205" s="92">
        <v>4901.3999999999996</v>
      </c>
      <c r="K1205" s="90">
        <v>278</v>
      </c>
      <c r="L1205" s="92">
        <v>11469860.970000001</v>
      </c>
      <c r="M1205" s="92"/>
      <c r="N1205" s="92"/>
      <c r="O1205" s="92"/>
      <c r="P1205" s="95"/>
      <c r="Q1205" s="58">
        <f t="shared" si="155"/>
        <v>2340.119347533358</v>
      </c>
      <c r="R1205" s="85">
        <v>17159.490000000002</v>
      </c>
      <c r="S1205" s="86">
        <v>44926</v>
      </c>
    </row>
    <row r="1206" spans="1:19" s="12" customFormat="1" ht="12.75" hidden="1" x14ac:dyDescent="0.25">
      <c r="A1206" s="22">
        <v>213</v>
      </c>
      <c r="B1206" s="40" t="s">
        <v>30</v>
      </c>
      <c r="C1206" s="84">
        <v>1985</v>
      </c>
      <c r="D1206" s="40"/>
      <c r="E1206" s="40" t="s">
        <v>277</v>
      </c>
      <c r="F1206" s="40" t="s">
        <v>978</v>
      </c>
      <c r="G1206" s="84">
        <v>5</v>
      </c>
      <c r="H1206" s="84">
        <v>6</v>
      </c>
      <c r="I1206" s="85">
        <v>12464.7</v>
      </c>
      <c r="J1206" s="85">
        <v>7333.2</v>
      </c>
      <c r="K1206" s="40">
        <v>409</v>
      </c>
      <c r="L1206" s="85">
        <v>6600977.0899999999</v>
      </c>
      <c r="M1206" s="85"/>
      <c r="N1206" s="85"/>
      <c r="O1206" s="85"/>
      <c r="P1206" s="58"/>
      <c r="Q1206" s="58">
        <f t="shared" si="155"/>
        <v>900.1496059019255</v>
      </c>
      <c r="R1206" s="85">
        <v>17159.490000000002</v>
      </c>
      <c r="S1206" s="86">
        <v>44926</v>
      </c>
    </row>
    <row r="1207" spans="1:19" s="12" customFormat="1" ht="12.75" hidden="1" x14ac:dyDescent="0.25">
      <c r="A1207" s="22">
        <v>214</v>
      </c>
      <c r="B1207" s="40" t="s">
        <v>153</v>
      </c>
      <c r="C1207" s="84">
        <v>1988</v>
      </c>
      <c r="D1207" s="40"/>
      <c r="E1207" s="40" t="s">
        <v>277</v>
      </c>
      <c r="F1207" s="40" t="s">
        <v>978</v>
      </c>
      <c r="G1207" s="84">
        <v>5</v>
      </c>
      <c r="H1207" s="84">
        <v>3</v>
      </c>
      <c r="I1207" s="85">
        <v>8893.7000000000007</v>
      </c>
      <c r="J1207" s="85">
        <v>5134.5</v>
      </c>
      <c r="K1207" s="40">
        <v>336</v>
      </c>
      <c r="L1207" s="85">
        <v>11869511.17</v>
      </c>
      <c r="M1207" s="85"/>
      <c r="N1207" s="85"/>
      <c r="O1207" s="85"/>
      <c r="P1207" s="58"/>
      <c r="Q1207" s="58">
        <f t="shared" si="155"/>
        <v>2311.7170454766774</v>
      </c>
      <c r="R1207" s="85">
        <v>17159.490000000002</v>
      </c>
      <c r="S1207" s="86">
        <v>44926</v>
      </c>
    </row>
    <row r="1208" spans="1:19" s="12" customFormat="1" ht="12.75" hidden="1" x14ac:dyDescent="0.25">
      <c r="A1208" s="22">
        <v>215</v>
      </c>
      <c r="B1208" s="40" t="s">
        <v>32</v>
      </c>
      <c r="C1208" s="84">
        <v>1988</v>
      </c>
      <c r="D1208" s="40"/>
      <c r="E1208" s="40" t="s">
        <v>277</v>
      </c>
      <c r="F1208" s="40" t="s">
        <v>978</v>
      </c>
      <c r="G1208" s="84">
        <v>5</v>
      </c>
      <c r="H1208" s="84">
        <v>6</v>
      </c>
      <c r="I1208" s="85">
        <v>12424.8</v>
      </c>
      <c r="J1208" s="85">
        <v>7282.2</v>
      </c>
      <c r="K1208" s="40">
        <v>389</v>
      </c>
      <c r="L1208" s="85">
        <v>14117249.42</v>
      </c>
      <c r="M1208" s="85"/>
      <c r="N1208" s="85"/>
      <c r="O1208" s="85"/>
      <c r="P1208" s="58"/>
      <c r="Q1208" s="58">
        <f t="shared" si="155"/>
        <v>1938.5967729532285</v>
      </c>
      <c r="R1208" s="85">
        <v>17159.490000000002</v>
      </c>
      <c r="S1208" s="86">
        <v>44926</v>
      </c>
    </row>
    <row r="1209" spans="1:19" s="12" customFormat="1" ht="12.75" hidden="1" x14ac:dyDescent="0.25">
      <c r="A1209" s="22">
        <v>216</v>
      </c>
      <c r="B1209" s="40" t="s">
        <v>89</v>
      </c>
      <c r="C1209" s="84">
        <v>1987</v>
      </c>
      <c r="D1209" s="40"/>
      <c r="E1209" s="40" t="s">
        <v>277</v>
      </c>
      <c r="F1209" s="40" t="s">
        <v>978</v>
      </c>
      <c r="G1209" s="84">
        <v>5</v>
      </c>
      <c r="H1209" s="84">
        <v>6</v>
      </c>
      <c r="I1209" s="85">
        <v>12462.3</v>
      </c>
      <c r="J1209" s="85">
        <v>7278.8</v>
      </c>
      <c r="K1209" s="40">
        <v>386</v>
      </c>
      <c r="L1209" s="85">
        <v>18575710.030000001</v>
      </c>
      <c r="M1209" s="85"/>
      <c r="N1209" s="85"/>
      <c r="O1209" s="85"/>
      <c r="P1209" s="58"/>
      <c r="Q1209" s="58">
        <f t="shared" si="155"/>
        <v>2552.0291847557291</v>
      </c>
      <c r="R1209" s="85">
        <v>17159.490000000002</v>
      </c>
      <c r="S1209" s="86">
        <v>44926</v>
      </c>
    </row>
    <row r="1210" spans="1:19" s="12" customFormat="1" ht="12.75" hidden="1" x14ac:dyDescent="0.25">
      <c r="A1210" s="22">
        <v>217</v>
      </c>
      <c r="B1210" s="90" t="s">
        <v>1067</v>
      </c>
      <c r="C1210" s="93">
        <v>1986</v>
      </c>
      <c r="D1210" s="90"/>
      <c r="E1210" s="90" t="s">
        <v>277</v>
      </c>
      <c r="F1210" s="90" t="s">
        <v>978</v>
      </c>
      <c r="G1210" s="93">
        <v>5</v>
      </c>
      <c r="H1210" s="93">
        <v>6</v>
      </c>
      <c r="I1210" s="92">
        <v>12492</v>
      </c>
      <c r="J1210" s="92">
        <v>7428.6</v>
      </c>
      <c r="K1210" s="90">
        <v>395</v>
      </c>
      <c r="L1210" s="92">
        <v>18323379.48</v>
      </c>
      <c r="M1210" s="92"/>
      <c r="N1210" s="92"/>
      <c r="O1210" s="92"/>
      <c r="P1210" s="95"/>
      <c r="Q1210" s="58">
        <f t="shared" si="155"/>
        <v>2466.599289233503</v>
      </c>
      <c r="R1210" s="85">
        <v>17159.490000000002</v>
      </c>
      <c r="S1210" s="86">
        <v>44926</v>
      </c>
    </row>
    <row r="1211" spans="1:19" s="3" customFormat="1" ht="12.75" hidden="1" x14ac:dyDescent="0.25">
      <c r="A1211" s="122"/>
      <c r="B1211" s="179" t="s">
        <v>995</v>
      </c>
      <c r="C1211" s="179"/>
      <c r="D1211" s="125"/>
      <c r="E1211" s="129"/>
      <c r="F1211" s="125"/>
      <c r="G1211" s="125"/>
      <c r="H1211" s="125"/>
      <c r="I1211" s="132">
        <f t="shared" ref="I1211:K1211" si="156">ROUND(SUM(I1202:I1210),2)</f>
        <v>104385.75</v>
      </c>
      <c r="J1211" s="132">
        <f t="shared" si="156"/>
        <v>61396.7</v>
      </c>
      <c r="K1211" s="132">
        <f t="shared" si="156"/>
        <v>3386</v>
      </c>
      <c r="L1211" s="132">
        <f>ROUND(SUM(L1202:L1210),2)</f>
        <v>154610080.03</v>
      </c>
      <c r="M1211" s="132">
        <f t="shared" ref="M1211:P1211" si="157">ROUND(SUM(M1202:M1210),2)</f>
        <v>0</v>
      </c>
      <c r="N1211" s="132">
        <f t="shared" si="157"/>
        <v>0</v>
      </c>
      <c r="O1211" s="132">
        <v>166635.01</v>
      </c>
      <c r="P1211" s="132">
        <f t="shared" si="157"/>
        <v>0</v>
      </c>
      <c r="Q1211" s="132"/>
      <c r="R1211" s="132"/>
      <c r="S1211" s="125"/>
    </row>
    <row r="1212" spans="1:19" hidden="1" x14ac:dyDescent="0.25">
      <c r="A1212" s="25"/>
      <c r="B1212" s="148" t="s">
        <v>93</v>
      </c>
      <c r="C1212" s="150"/>
      <c r="D1212" s="25"/>
      <c r="E1212" s="55"/>
      <c r="F1212" s="25"/>
      <c r="G1212" s="25"/>
      <c r="H1212" s="25"/>
      <c r="I1212" s="25"/>
      <c r="J1212" s="25"/>
      <c r="K1212" s="25"/>
      <c r="L1212" s="26"/>
      <c r="M1212" s="26"/>
      <c r="N1212" s="26"/>
      <c r="O1212" s="26"/>
      <c r="P1212" s="26"/>
      <c r="Q1212" s="26"/>
      <c r="R1212" s="26"/>
      <c r="S1212" s="25"/>
    </row>
    <row r="1213" spans="1:19" hidden="1" x14ac:dyDescent="0.25">
      <c r="A1213" s="22">
        <v>218</v>
      </c>
      <c r="B1213" s="40" t="s">
        <v>610</v>
      </c>
      <c r="C1213" s="84">
        <v>1986</v>
      </c>
      <c r="D1213" s="84">
        <v>1986</v>
      </c>
      <c r="E1213" s="40" t="s">
        <v>277</v>
      </c>
      <c r="F1213" s="40" t="s">
        <v>288</v>
      </c>
      <c r="G1213" s="84">
        <v>2</v>
      </c>
      <c r="H1213" s="84">
        <v>3</v>
      </c>
      <c r="I1213" s="85">
        <v>792</v>
      </c>
      <c r="J1213" s="85">
        <v>655.7</v>
      </c>
      <c r="K1213" s="40">
        <v>50</v>
      </c>
      <c r="L1213" s="85">
        <v>1279717.17</v>
      </c>
      <c r="M1213" s="85"/>
      <c r="N1213" s="85"/>
      <c r="O1213" s="85"/>
      <c r="P1213" s="58"/>
      <c r="Q1213" s="58">
        <f t="shared" ref="Q1213:Q1222" si="158">L1213/J1213</f>
        <v>1951.6809059020891</v>
      </c>
      <c r="R1213" s="85">
        <v>20657.3</v>
      </c>
      <c r="S1213" s="86">
        <v>44926</v>
      </c>
    </row>
    <row r="1214" spans="1:19" hidden="1" x14ac:dyDescent="0.25">
      <c r="A1214" s="22">
        <v>219</v>
      </c>
      <c r="B1214" s="40" t="s">
        <v>611</v>
      </c>
      <c r="C1214" s="84">
        <v>1985</v>
      </c>
      <c r="D1214" s="84">
        <v>1985</v>
      </c>
      <c r="E1214" s="40" t="s">
        <v>277</v>
      </c>
      <c r="F1214" s="40" t="s">
        <v>288</v>
      </c>
      <c r="G1214" s="84">
        <v>2</v>
      </c>
      <c r="H1214" s="84">
        <v>3</v>
      </c>
      <c r="I1214" s="85">
        <v>792.5</v>
      </c>
      <c r="J1214" s="85">
        <v>653.6</v>
      </c>
      <c r="K1214" s="40">
        <v>41</v>
      </c>
      <c r="L1214" s="85">
        <v>3372843.32</v>
      </c>
      <c r="M1214" s="85"/>
      <c r="N1214" s="85"/>
      <c r="O1214" s="85"/>
      <c r="P1214" s="58"/>
      <c r="Q1214" s="58">
        <f t="shared" si="158"/>
        <v>5160.4089963280294</v>
      </c>
      <c r="R1214" s="85">
        <v>20657.3</v>
      </c>
      <c r="S1214" s="86">
        <v>44926</v>
      </c>
    </row>
    <row r="1215" spans="1:19" hidden="1" x14ac:dyDescent="0.25">
      <c r="A1215" s="22">
        <v>220</v>
      </c>
      <c r="B1215" s="40" t="s">
        <v>612</v>
      </c>
      <c r="C1215" s="84">
        <v>1985</v>
      </c>
      <c r="D1215" s="84">
        <v>1985</v>
      </c>
      <c r="E1215" s="40" t="s">
        <v>277</v>
      </c>
      <c r="F1215" s="40" t="s">
        <v>288</v>
      </c>
      <c r="G1215" s="84">
        <v>2</v>
      </c>
      <c r="H1215" s="84">
        <v>3</v>
      </c>
      <c r="I1215" s="85">
        <v>811.1</v>
      </c>
      <c r="J1215" s="85">
        <v>671.1</v>
      </c>
      <c r="K1215" s="40">
        <v>42</v>
      </c>
      <c r="L1215" s="85">
        <v>4165762.26</v>
      </c>
      <c r="M1215" s="85"/>
      <c r="N1215" s="85"/>
      <c r="O1215" s="85"/>
      <c r="P1215" s="58"/>
      <c r="Q1215" s="58">
        <f t="shared" si="158"/>
        <v>6207.3644166294134</v>
      </c>
      <c r="R1215" s="85">
        <v>20657.3</v>
      </c>
      <c r="S1215" s="86">
        <v>44926</v>
      </c>
    </row>
    <row r="1216" spans="1:19" hidden="1" x14ac:dyDescent="0.25">
      <c r="A1216" s="22">
        <v>221</v>
      </c>
      <c r="B1216" s="40" t="s">
        <v>613</v>
      </c>
      <c r="C1216" s="84">
        <v>1984</v>
      </c>
      <c r="D1216" s="84">
        <v>1984</v>
      </c>
      <c r="E1216" s="40" t="s">
        <v>277</v>
      </c>
      <c r="F1216" s="40" t="s">
        <v>288</v>
      </c>
      <c r="G1216" s="84">
        <v>2</v>
      </c>
      <c r="H1216" s="84">
        <v>3</v>
      </c>
      <c r="I1216" s="85">
        <v>806.7</v>
      </c>
      <c r="J1216" s="85">
        <v>664.6</v>
      </c>
      <c r="K1216" s="40">
        <v>37</v>
      </c>
      <c r="L1216" s="85">
        <v>3429607.82</v>
      </c>
      <c r="M1216" s="85"/>
      <c r="N1216" s="85"/>
      <c r="O1216" s="85"/>
      <c r="P1216" s="58"/>
      <c r="Q1216" s="58">
        <f t="shared" si="158"/>
        <v>5160.4089978934689</v>
      </c>
      <c r="R1216" s="85">
        <v>20657.3</v>
      </c>
      <c r="S1216" s="86">
        <v>44926</v>
      </c>
    </row>
    <row r="1217" spans="1:19" hidden="1" x14ac:dyDescent="0.25">
      <c r="A1217" s="22">
        <v>222</v>
      </c>
      <c r="B1217" s="40" t="s">
        <v>606</v>
      </c>
      <c r="C1217" s="84">
        <v>1984</v>
      </c>
      <c r="D1217" s="40"/>
      <c r="E1217" s="40" t="s">
        <v>277</v>
      </c>
      <c r="F1217" s="40" t="s">
        <v>288</v>
      </c>
      <c r="G1217" s="84">
        <v>5</v>
      </c>
      <c r="H1217" s="84">
        <v>4</v>
      </c>
      <c r="I1217" s="85">
        <v>3719.8</v>
      </c>
      <c r="J1217" s="85">
        <v>3373.3</v>
      </c>
      <c r="K1217" s="40">
        <v>199</v>
      </c>
      <c r="L1217" s="85">
        <v>28168695.59</v>
      </c>
      <c r="M1217" s="85"/>
      <c r="N1217" s="85"/>
      <c r="O1217" s="85"/>
      <c r="P1217" s="58"/>
      <c r="Q1217" s="58">
        <f t="shared" si="158"/>
        <v>8350.4863457148786</v>
      </c>
      <c r="R1217" s="85">
        <v>20657.3</v>
      </c>
      <c r="S1217" s="86">
        <v>44926</v>
      </c>
    </row>
    <row r="1218" spans="1:19" hidden="1" x14ac:dyDescent="0.25">
      <c r="A1218" s="22">
        <v>223</v>
      </c>
      <c r="B1218" s="40" t="s">
        <v>607</v>
      </c>
      <c r="C1218" s="84">
        <v>1985</v>
      </c>
      <c r="D1218" s="40"/>
      <c r="E1218" s="40" t="s">
        <v>277</v>
      </c>
      <c r="F1218" s="40" t="s">
        <v>288</v>
      </c>
      <c r="G1218" s="84">
        <v>5</v>
      </c>
      <c r="H1218" s="84">
        <v>6</v>
      </c>
      <c r="I1218" s="85">
        <v>5030.7</v>
      </c>
      <c r="J1218" s="85">
        <v>4487.99</v>
      </c>
      <c r="K1218" s="40">
        <v>332</v>
      </c>
      <c r="L1218" s="85">
        <v>37476899.200000003</v>
      </c>
      <c r="M1218" s="85"/>
      <c r="N1218" s="85"/>
      <c r="O1218" s="85"/>
      <c r="P1218" s="58"/>
      <c r="Q1218" s="58">
        <f t="shared" si="158"/>
        <v>8350.4863424383748</v>
      </c>
      <c r="R1218" s="85">
        <v>20657.3</v>
      </c>
      <c r="S1218" s="86">
        <v>44926</v>
      </c>
    </row>
    <row r="1219" spans="1:19" hidden="1" x14ac:dyDescent="0.25">
      <c r="A1219" s="22">
        <v>224</v>
      </c>
      <c r="B1219" s="40" t="s">
        <v>608</v>
      </c>
      <c r="C1219" s="84">
        <v>1985</v>
      </c>
      <c r="D1219" s="40"/>
      <c r="E1219" s="40" t="s">
        <v>277</v>
      </c>
      <c r="F1219" s="40" t="s">
        <v>288</v>
      </c>
      <c r="G1219" s="84">
        <v>5</v>
      </c>
      <c r="H1219" s="84">
        <v>4</v>
      </c>
      <c r="I1219" s="85">
        <v>3765.3</v>
      </c>
      <c r="J1219" s="85">
        <v>3361.91</v>
      </c>
      <c r="K1219" s="40">
        <v>180</v>
      </c>
      <c r="L1219" s="85">
        <v>17348830.579999998</v>
      </c>
      <c r="M1219" s="85"/>
      <c r="N1219" s="85"/>
      <c r="O1219" s="85"/>
      <c r="P1219" s="58"/>
      <c r="Q1219" s="58">
        <f t="shared" si="158"/>
        <v>5160.4089877480355</v>
      </c>
      <c r="R1219" s="85">
        <v>20657.3</v>
      </c>
      <c r="S1219" s="86">
        <v>44926</v>
      </c>
    </row>
    <row r="1220" spans="1:19" hidden="1" x14ac:dyDescent="0.25">
      <c r="A1220" s="22">
        <v>225</v>
      </c>
      <c r="B1220" s="40" t="s">
        <v>609</v>
      </c>
      <c r="C1220" s="84">
        <v>1981</v>
      </c>
      <c r="D1220" s="40"/>
      <c r="E1220" s="40" t="s">
        <v>277</v>
      </c>
      <c r="F1220" s="40" t="s">
        <v>288</v>
      </c>
      <c r="G1220" s="84">
        <v>5</v>
      </c>
      <c r="H1220" s="84">
        <v>6</v>
      </c>
      <c r="I1220" s="85">
        <v>4483.7</v>
      </c>
      <c r="J1220" s="85">
        <v>3965.53</v>
      </c>
      <c r="K1220" s="40">
        <v>239</v>
      </c>
      <c r="L1220" s="85">
        <v>28030254.16</v>
      </c>
      <c r="M1220" s="85"/>
      <c r="N1220" s="85"/>
      <c r="O1220" s="85"/>
      <c r="P1220" s="58"/>
      <c r="Q1220" s="58">
        <f t="shared" si="158"/>
        <v>7068.4761330767888</v>
      </c>
      <c r="R1220" s="85">
        <v>20657.3</v>
      </c>
      <c r="S1220" s="86">
        <v>44926</v>
      </c>
    </row>
    <row r="1221" spans="1:19" hidden="1" x14ac:dyDescent="0.25">
      <c r="A1221" s="22">
        <v>226</v>
      </c>
      <c r="B1221" s="40" t="s">
        <v>614</v>
      </c>
      <c r="C1221" s="84">
        <v>1993</v>
      </c>
      <c r="D1221" s="40"/>
      <c r="E1221" s="40" t="s">
        <v>277</v>
      </c>
      <c r="F1221" s="40" t="s">
        <v>978</v>
      </c>
      <c r="G1221" s="84">
        <v>5</v>
      </c>
      <c r="H1221" s="84">
        <v>2</v>
      </c>
      <c r="I1221" s="85">
        <v>1724.8</v>
      </c>
      <c r="J1221" s="85">
        <v>1556.6</v>
      </c>
      <c r="K1221" s="40">
        <v>195</v>
      </c>
      <c r="L1221" s="85">
        <v>11840490.32</v>
      </c>
      <c r="M1221" s="85"/>
      <c r="N1221" s="85"/>
      <c r="O1221" s="85"/>
      <c r="P1221" s="58"/>
      <c r="Q1221" s="58">
        <f t="shared" si="158"/>
        <v>7606.6364640883985</v>
      </c>
      <c r="R1221" s="85">
        <v>17159.490000000002</v>
      </c>
      <c r="S1221" s="86">
        <v>44926</v>
      </c>
    </row>
    <row r="1222" spans="1:19" hidden="1" x14ac:dyDescent="0.25">
      <c r="A1222" s="22">
        <v>227</v>
      </c>
      <c r="B1222" s="40" t="s">
        <v>616</v>
      </c>
      <c r="C1222" s="84">
        <v>1993</v>
      </c>
      <c r="D1222" s="40"/>
      <c r="E1222" s="40" t="s">
        <v>277</v>
      </c>
      <c r="F1222" s="40" t="s">
        <v>288</v>
      </c>
      <c r="G1222" s="84">
        <v>2</v>
      </c>
      <c r="H1222" s="84">
        <v>3</v>
      </c>
      <c r="I1222" s="85">
        <v>969.9</v>
      </c>
      <c r="J1222" s="85">
        <v>857.2</v>
      </c>
      <c r="K1222" s="40">
        <v>76</v>
      </c>
      <c r="L1222" s="85">
        <v>2750521.73</v>
      </c>
      <c r="M1222" s="85"/>
      <c r="N1222" s="85"/>
      <c r="O1222" s="85"/>
      <c r="P1222" s="58"/>
      <c r="Q1222" s="58">
        <f t="shared" si="158"/>
        <v>3208.7281031264579</v>
      </c>
      <c r="R1222" s="85">
        <v>20657.3</v>
      </c>
      <c r="S1222" s="86">
        <v>44926</v>
      </c>
    </row>
    <row r="1223" spans="1:19" s="34" customFormat="1" hidden="1" x14ac:dyDescent="0.25">
      <c r="A1223" s="35"/>
      <c r="B1223" s="193" t="s">
        <v>990</v>
      </c>
      <c r="C1223" s="194"/>
      <c r="D1223" s="35"/>
      <c r="E1223" s="82"/>
      <c r="F1223" s="35"/>
      <c r="G1223" s="68"/>
      <c r="H1223" s="68"/>
      <c r="I1223" s="48">
        <f>SUM(I1213:I1222)</f>
        <v>22896.5</v>
      </c>
      <c r="J1223" s="48">
        <f t="shared" ref="J1223:P1223" si="159">SUM(J1213:J1222)</f>
        <v>20247.53</v>
      </c>
      <c r="K1223" s="48">
        <f t="shared" si="159"/>
        <v>1391</v>
      </c>
      <c r="L1223" s="35">
        <f t="shared" si="159"/>
        <v>137863622.14999998</v>
      </c>
      <c r="M1223" s="46">
        <f t="shared" si="159"/>
        <v>0</v>
      </c>
      <c r="N1223" s="46">
        <f t="shared" si="159"/>
        <v>0</v>
      </c>
      <c r="O1223" s="46">
        <f t="shared" si="159"/>
        <v>0</v>
      </c>
      <c r="P1223" s="46">
        <f t="shared" si="159"/>
        <v>0</v>
      </c>
      <c r="Q1223" s="126"/>
      <c r="R1223" s="132"/>
      <c r="S1223" s="69"/>
    </row>
    <row r="1224" spans="1:19" hidden="1" x14ac:dyDescent="0.25">
      <c r="A1224" s="25"/>
      <c r="B1224" s="148" t="s">
        <v>94</v>
      </c>
      <c r="C1224" s="150"/>
      <c r="D1224" s="25"/>
      <c r="E1224" s="55"/>
      <c r="F1224" s="25"/>
      <c r="G1224" s="25"/>
      <c r="H1224" s="25"/>
      <c r="I1224" s="25"/>
      <c r="J1224" s="25"/>
      <c r="K1224" s="25"/>
      <c r="L1224" s="26"/>
      <c r="M1224" s="26"/>
      <c r="N1224" s="26"/>
      <c r="O1224" s="26"/>
      <c r="P1224" s="26"/>
      <c r="Q1224" s="26"/>
      <c r="R1224" s="26"/>
      <c r="S1224" s="25"/>
    </row>
    <row r="1225" spans="1:19" s="113" customFormat="1" hidden="1" x14ac:dyDescent="0.25">
      <c r="A1225" s="25">
        <v>228</v>
      </c>
      <c r="B1225" s="40" t="s">
        <v>49</v>
      </c>
      <c r="C1225" s="84">
        <v>1986</v>
      </c>
      <c r="D1225" s="40"/>
      <c r="E1225" s="40" t="s">
        <v>277</v>
      </c>
      <c r="F1225" s="40" t="s">
        <v>978</v>
      </c>
      <c r="G1225" s="84">
        <v>9</v>
      </c>
      <c r="H1225" s="84">
        <v>3</v>
      </c>
      <c r="I1225" s="85">
        <v>6763.4</v>
      </c>
      <c r="J1225" s="85">
        <v>5813.1</v>
      </c>
      <c r="K1225" s="40">
        <v>272</v>
      </c>
      <c r="L1225" s="85">
        <v>28131698.510000002</v>
      </c>
      <c r="M1225" s="85"/>
      <c r="N1225" s="85"/>
      <c r="O1225" s="85"/>
      <c r="P1225" s="58"/>
      <c r="Q1225" s="58">
        <f t="shared" ref="Q1225:Q1230" si="160">L1225/J1225</f>
        <v>4839.3625621441224</v>
      </c>
      <c r="R1225" s="85">
        <v>15651.14</v>
      </c>
      <c r="S1225" s="86">
        <v>44926</v>
      </c>
    </row>
    <row r="1226" spans="1:19" hidden="1" x14ac:dyDescent="0.25">
      <c r="A1226" s="25">
        <v>229</v>
      </c>
      <c r="B1226" s="40" t="s">
        <v>258</v>
      </c>
      <c r="C1226" s="84">
        <v>1986</v>
      </c>
      <c r="D1226" s="40"/>
      <c r="E1226" s="40" t="s">
        <v>277</v>
      </c>
      <c r="F1226" s="40" t="s">
        <v>288</v>
      </c>
      <c r="G1226" s="84">
        <v>9</v>
      </c>
      <c r="H1226" s="84">
        <v>6</v>
      </c>
      <c r="I1226" s="85">
        <v>11560</v>
      </c>
      <c r="J1226" s="85">
        <v>11450.3</v>
      </c>
      <c r="K1226" s="40">
        <v>607</v>
      </c>
      <c r="L1226" s="85">
        <v>62143403.979999997</v>
      </c>
      <c r="M1226" s="85"/>
      <c r="N1226" s="85"/>
      <c r="O1226" s="85"/>
      <c r="P1226" s="58"/>
      <c r="Q1226" s="58">
        <f t="shared" si="160"/>
        <v>5427.2293284892103</v>
      </c>
      <c r="R1226" s="85">
        <v>18540</v>
      </c>
      <c r="S1226" s="86">
        <v>44926</v>
      </c>
    </row>
    <row r="1227" spans="1:19" hidden="1" x14ac:dyDescent="0.25">
      <c r="A1227" s="25">
        <v>230</v>
      </c>
      <c r="B1227" s="40" t="s">
        <v>149</v>
      </c>
      <c r="C1227" s="84">
        <v>1986</v>
      </c>
      <c r="D1227" s="40"/>
      <c r="E1227" s="40" t="s">
        <v>277</v>
      </c>
      <c r="F1227" s="40" t="s">
        <v>978</v>
      </c>
      <c r="G1227" s="84">
        <v>5</v>
      </c>
      <c r="H1227" s="84">
        <v>4</v>
      </c>
      <c r="I1227" s="85">
        <v>3673.1</v>
      </c>
      <c r="J1227" s="85">
        <v>3341.2</v>
      </c>
      <c r="K1227" s="40">
        <v>205</v>
      </c>
      <c r="L1227" s="85">
        <v>24170971.559999999</v>
      </c>
      <c r="M1227" s="85"/>
      <c r="N1227" s="85"/>
      <c r="O1227" s="85"/>
      <c r="P1227" s="58"/>
      <c r="Q1227" s="58">
        <f t="shared" si="160"/>
        <v>7234.218711840057</v>
      </c>
      <c r="R1227" s="85">
        <v>17159.490000000002</v>
      </c>
      <c r="S1227" s="86">
        <v>44926</v>
      </c>
    </row>
    <row r="1228" spans="1:19" hidden="1" x14ac:dyDescent="0.25">
      <c r="A1228" s="25">
        <v>231</v>
      </c>
      <c r="B1228" s="40" t="s">
        <v>134</v>
      </c>
      <c r="C1228" s="84">
        <v>1986</v>
      </c>
      <c r="D1228" s="40"/>
      <c r="E1228" s="40" t="s">
        <v>277</v>
      </c>
      <c r="F1228" s="40" t="s">
        <v>288</v>
      </c>
      <c r="G1228" s="84">
        <v>9</v>
      </c>
      <c r="H1228" s="84">
        <v>6</v>
      </c>
      <c r="I1228" s="85">
        <v>14795.1</v>
      </c>
      <c r="J1228" s="85">
        <v>11343.36</v>
      </c>
      <c r="K1228" s="40">
        <v>537</v>
      </c>
      <c r="L1228" s="85">
        <v>55779926.170000002</v>
      </c>
      <c r="M1228" s="85"/>
      <c r="N1228" s="85"/>
      <c r="O1228" s="85"/>
      <c r="P1228" s="58"/>
      <c r="Q1228" s="58">
        <f t="shared" si="160"/>
        <v>4917.4077319242269</v>
      </c>
      <c r="R1228" s="85">
        <v>18540</v>
      </c>
      <c r="S1228" s="86">
        <v>44926</v>
      </c>
    </row>
    <row r="1229" spans="1:19" hidden="1" x14ac:dyDescent="0.25">
      <c r="A1229" s="25">
        <v>232</v>
      </c>
      <c r="B1229" s="40" t="s">
        <v>135</v>
      </c>
      <c r="C1229" s="84">
        <v>1984</v>
      </c>
      <c r="D1229" s="40"/>
      <c r="E1229" s="40" t="s">
        <v>277</v>
      </c>
      <c r="F1229" s="40" t="s">
        <v>978</v>
      </c>
      <c r="G1229" s="84">
        <v>5</v>
      </c>
      <c r="H1229" s="84">
        <v>4</v>
      </c>
      <c r="I1229" s="85">
        <v>4222.8999999999996</v>
      </c>
      <c r="J1229" s="85">
        <v>3290</v>
      </c>
      <c r="K1229" s="40">
        <v>197</v>
      </c>
      <c r="L1229" s="85">
        <v>2961492.2</v>
      </c>
      <c r="M1229" s="85"/>
      <c r="N1229" s="85"/>
      <c r="O1229" s="85"/>
      <c r="P1229" s="58"/>
      <c r="Q1229" s="58">
        <f t="shared" si="160"/>
        <v>900.14960486322195</v>
      </c>
      <c r="R1229" s="85">
        <v>17159.490000000002</v>
      </c>
      <c r="S1229" s="86">
        <v>44926</v>
      </c>
    </row>
    <row r="1230" spans="1:19" hidden="1" x14ac:dyDescent="0.25">
      <c r="A1230" s="25">
        <v>233</v>
      </c>
      <c r="B1230" s="40" t="s">
        <v>179</v>
      </c>
      <c r="C1230" s="84">
        <v>1984</v>
      </c>
      <c r="D1230" s="40"/>
      <c r="E1230" s="40" t="s">
        <v>277</v>
      </c>
      <c r="F1230" s="40" t="s">
        <v>978</v>
      </c>
      <c r="G1230" s="84">
        <v>5</v>
      </c>
      <c r="H1230" s="84">
        <v>4</v>
      </c>
      <c r="I1230" s="85">
        <v>4438</v>
      </c>
      <c r="J1230" s="85">
        <v>3339.1</v>
      </c>
      <c r="K1230" s="40">
        <v>204</v>
      </c>
      <c r="L1230" s="85">
        <v>3005689.55</v>
      </c>
      <c r="M1230" s="85"/>
      <c r="N1230" s="85"/>
      <c r="O1230" s="85"/>
      <c r="P1230" s="58"/>
      <c r="Q1230" s="58">
        <f t="shared" si="160"/>
        <v>900.14960618130635</v>
      </c>
      <c r="R1230" s="85">
        <v>17159.490000000002</v>
      </c>
      <c r="S1230" s="86">
        <v>44926</v>
      </c>
    </row>
    <row r="1231" spans="1:19" s="12" customFormat="1" ht="12.75" hidden="1" x14ac:dyDescent="0.25">
      <c r="A1231" s="25"/>
      <c r="B1231" s="148" t="s">
        <v>991</v>
      </c>
      <c r="C1231" s="150"/>
      <c r="D1231" s="70"/>
      <c r="E1231" s="83"/>
      <c r="F1231" s="70"/>
      <c r="G1231" s="70"/>
      <c r="H1231" s="70"/>
      <c r="I1231" s="71">
        <f t="shared" ref="I1231:P1231" si="161">SUM(I1225:I1230)</f>
        <v>45452.5</v>
      </c>
      <c r="J1231" s="71">
        <f t="shared" si="161"/>
        <v>38577.060000000005</v>
      </c>
      <c r="K1231" s="71">
        <f t="shared" si="161"/>
        <v>2022</v>
      </c>
      <c r="L1231" s="71">
        <f t="shared" si="161"/>
        <v>176193181.97</v>
      </c>
      <c r="M1231" s="71">
        <f t="shared" si="161"/>
        <v>0</v>
      </c>
      <c r="N1231" s="71">
        <f t="shared" si="161"/>
        <v>0</v>
      </c>
      <c r="O1231" s="71">
        <f t="shared" si="161"/>
        <v>0</v>
      </c>
      <c r="P1231" s="71">
        <f t="shared" si="161"/>
        <v>0</v>
      </c>
      <c r="Q1231" s="71"/>
      <c r="R1231" s="71"/>
      <c r="S1231" s="25"/>
    </row>
    <row r="1232" spans="1:19" hidden="1" x14ac:dyDescent="0.25">
      <c r="A1232" s="25"/>
      <c r="B1232" s="148" t="s">
        <v>96</v>
      </c>
      <c r="C1232" s="150"/>
      <c r="D1232" s="25"/>
      <c r="E1232" s="55"/>
      <c r="F1232" s="25"/>
      <c r="G1232" s="25"/>
      <c r="H1232" s="25"/>
      <c r="I1232" s="25"/>
      <c r="J1232" s="25"/>
      <c r="K1232" s="25"/>
      <c r="L1232" s="26"/>
      <c r="M1232" s="26"/>
      <c r="N1232" s="26"/>
      <c r="O1232" s="26"/>
      <c r="P1232" s="26"/>
      <c r="Q1232" s="26"/>
      <c r="R1232" s="26"/>
      <c r="S1232" s="25"/>
    </row>
    <row r="1233" spans="1:19" hidden="1" x14ac:dyDescent="0.25">
      <c r="A1233" s="25">
        <v>234</v>
      </c>
      <c r="B1233" s="40" t="s">
        <v>690</v>
      </c>
      <c r="C1233" s="84">
        <v>1976</v>
      </c>
      <c r="D1233" s="40"/>
      <c r="E1233" s="40" t="s">
        <v>277</v>
      </c>
      <c r="F1233" s="40" t="s">
        <v>288</v>
      </c>
      <c r="G1233" s="84">
        <v>2</v>
      </c>
      <c r="H1233" s="84">
        <v>2</v>
      </c>
      <c r="I1233" s="85">
        <v>579.70000000000005</v>
      </c>
      <c r="J1233" s="85">
        <v>330.8</v>
      </c>
      <c r="K1233" s="40">
        <v>31</v>
      </c>
      <c r="L1233" s="85">
        <v>2338251.92</v>
      </c>
      <c r="M1233" s="85"/>
      <c r="N1233" s="85"/>
      <c r="O1233" s="85"/>
      <c r="P1233" s="58"/>
      <c r="Q1233" s="58">
        <f t="shared" ref="Q1233:Q1264" si="162">L1233/J1233</f>
        <v>7068.4761789600961</v>
      </c>
      <c r="R1233" s="85">
        <v>20657.3</v>
      </c>
      <c r="S1233" s="86">
        <v>44926</v>
      </c>
    </row>
    <row r="1234" spans="1:19" hidden="1" x14ac:dyDescent="0.25">
      <c r="A1234" s="25">
        <v>235</v>
      </c>
      <c r="B1234" s="90" t="s">
        <v>1096</v>
      </c>
      <c r="C1234" s="93">
        <v>1988</v>
      </c>
      <c r="D1234" s="90"/>
      <c r="E1234" s="40" t="s">
        <v>982</v>
      </c>
      <c r="F1234" s="90" t="s">
        <v>978</v>
      </c>
      <c r="G1234" s="93">
        <v>9</v>
      </c>
      <c r="H1234" s="93">
        <v>7</v>
      </c>
      <c r="I1234" s="92">
        <v>18451</v>
      </c>
      <c r="J1234" s="92">
        <v>15785.9</v>
      </c>
      <c r="K1234" s="90">
        <v>794</v>
      </c>
      <c r="L1234" s="92">
        <v>6606358.21</v>
      </c>
      <c r="M1234" s="92"/>
      <c r="N1234" s="92"/>
      <c r="O1234" s="92"/>
      <c r="P1234" s="95"/>
      <c r="Q1234" s="58">
        <f t="shared" si="162"/>
        <v>418.49740654634832</v>
      </c>
      <c r="R1234" s="85">
        <v>15651.14</v>
      </c>
      <c r="S1234" s="96">
        <v>44926</v>
      </c>
    </row>
    <row r="1235" spans="1:19" hidden="1" x14ac:dyDescent="0.25">
      <c r="A1235" s="25">
        <v>236</v>
      </c>
      <c r="B1235" s="90" t="s">
        <v>1095</v>
      </c>
      <c r="C1235" s="93">
        <v>1988</v>
      </c>
      <c r="D1235" s="90"/>
      <c r="E1235" s="40" t="s">
        <v>277</v>
      </c>
      <c r="F1235" s="90" t="s">
        <v>978</v>
      </c>
      <c r="G1235" s="93">
        <v>9</v>
      </c>
      <c r="H1235" s="93">
        <v>9</v>
      </c>
      <c r="I1235" s="92">
        <v>21038.2</v>
      </c>
      <c r="J1235" s="92">
        <v>17866.599999999999</v>
      </c>
      <c r="K1235" s="90">
        <v>863</v>
      </c>
      <c r="L1235" s="92">
        <v>2868681.7</v>
      </c>
      <c r="M1235" s="92"/>
      <c r="N1235" s="92"/>
      <c r="O1235" s="92"/>
      <c r="P1235" s="95"/>
      <c r="Q1235" s="58">
        <f t="shared" si="162"/>
        <v>160.56114201918666</v>
      </c>
      <c r="R1235" s="85">
        <v>15651.14</v>
      </c>
      <c r="S1235" s="96">
        <v>44926</v>
      </c>
    </row>
    <row r="1236" spans="1:19" hidden="1" x14ac:dyDescent="0.25">
      <c r="A1236" s="25">
        <v>237</v>
      </c>
      <c r="B1236" s="40" t="s">
        <v>280</v>
      </c>
      <c r="C1236" s="84">
        <v>1985</v>
      </c>
      <c r="D1236" s="40"/>
      <c r="E1236" s="40" t="s">
        <v>982</v>
      </c>
      <c r="F1236" s="40" t="s">
        <v>978</v>
      </c>
      <c r="G1236" s="84">
        <v>5</v>
      </c>
      <c r="H1236" s="84">
        <v>17</v>
      </c>
      <c r="I1236" s="85">
        <v>18190.5</v>
      </c>
      <c r="J1236" s="85">
        <v>15552.9</v>
      </c>
      <c r="K1236" s="40">
        <v>629</v>
      </c>
      <c r="L1236" s="85">
        <v>69561934.079999998</v>
      </c>
      <c r="M1236" s="85"/>
      <c r="N1236" s="85"/>
      <c r="O1236" s="85"/>
      <c r="P1236" s="58"/>
      <c r="Q1236" s="58">
        <f t="shared" si="162"/>
        <v>4472.6021565110041</v>
      </c>
      <c r="R1236" s="85">
        <v>17159.490000000002</v>
      </c>
      <c r="S1236" s="86">
        <v>44926</v>
      </c>
    </row>
    <row r="1237" spans="1:19" hidden="1" x14ac:dyDescent="0.25">
      <c r="A1237" s="25">
        <v>238</v>
      </c>
      <c r="B1237" s="40" t="s">
        <v>281</v>
      </c>
      <c r="C1237" s="84">
        <v>1985</v>
      </c>
      <c r="D1237" s="40"/>
      <c r="E1237" s="40" t="s">
        <v>982</v>
      </c>
      <c r="F1237" s="40" t="s">
        <v>978</v>
      </c>
      <c r="G1237" s="84">
        <v>5</v>
      </c>
      <c r="H1237" s="84">
        <v>16</v>
      </c>
      <c r="I1237" s="85">
        <v>16625.8</v>
      </c>
      <c r="J1237" s="85">
        <v>14345.4</v>
      </c>
      <c r="K1237" s="40">
        <v>502</v>
      </c>
      <c r="L1237" s="85">
        <v>27044763.879999999</v>
      </c>
      <c r="M1237" s="85"/>
      <c r="N1237" s="85"/>
      <c r="O1237" s="85"/>
      <c r="P1237" s="58"/>
      <c r="Q1237" s="58">
        <f t="shared" si="162"/>
        <v>1885.2568684038088</v>
      </c>
      <c r="R1237" s="85">
        <v>17159.490000000002</v>
      </c>
      <c r="S1237" s="86">
        <v>44926</v>
      </c>
    </row>
    <row r="1238" spans="1:19" hidden="1" x14ac:dyDescent="0.25">
      <c r="A1238" s="25">
        <v>239</v>
      </c>
      <c r="B1238" s="40" t="s">
        <v>744</v>
      </c>
      <c r="C1238" s="84">
        <v>1973</v>
      </c>
      <c r="D1238" s="40"/>
      <c r="E1238" s="40" t="s">
        <v>982</v>
      </c>
      <c r="F1238" s="40" t="s">
        <v>978</v>
      </c>
      <c r="G1238" s="84">
        <v>5</v>
      </c>
      <c r="H1238" s="84">
        <v>6</v>
      </c>
      <c r="I1238" s="85">
        <v>5949.3</v>
      </c>
      <c r="J1238" s="85">
        <v>5128</v>
      </c>
      <c r="K1238" s="40">
        <v>238</v>
      </c>
      <c r="L1238" s="85">
        <v>1746971.44</v>
      </c>
      <c r="M1238" s="85"/>
      <c r="N1238" s="85"/>
      <c r="O1238" s="85"/>
      <c r="P1238" s="58"/>
      <c r="Q1238" s="58">
        <f t="shared" si="162"/>
        <v>340.6730577223089</v>
      </c>
      <c r="R1238" s="85">
        <v>17159.490000000002</v>
      </c>
      <c r="S1238" s="86">
        <v>44926</v>
      </c>
    </row>
    <row r="1239" spans="1:19" hidden="1" x14ac:dyDescent="0.25">
      <c r="A1239" s="25">
        <v>240</v>
      </c>
      <c r="B1239" s="40" t="s">
        <v>253</v>
      </c>
      <c r="C1239" s="84">
        <v>1985</v>
      </c>
      <c r="D1239" s="40"/>
      <c r="E1239" s="40" t="s">
        <v>982</v>
      </c>
      <c r="F1239" s="40" t="s">
        <v>978</v>
      </c>
      <c r="G1239" s="84">
        <v>9</v>
      </c>
      <c r="H1239" s="84">
        <v>11</v>
      </c>
      <c r="I1239" s="85">
        <v>28545</v>
      </c>
      <c r="J1239" s="85">
        <v>21491.599999999999</v>
      </c>
      <c r="K1239" s="40">
        <v>988</v>
      </c>
      <c r="L1239" s="85">
        <v>33589553.990000002</v>
      </c>
      <c r="M1239" s="85"/>
      <c r="N1239" s="85"/>
      <c r="O1239" s="85"/>
      <c r="P1239" s="58"/>
      <c r="Q1239" s="58">
        <f t="shared" si="162"/>
        <v>1562.9154641813548</v>
      </c>
      <c r="R1239" s="85">
        <v>15651.14</v>
      </c>
      <c r="S1239" s="86">
        <v>44926</v>
      </c>
    </row>
    <row r="1240" spans="1:19" hidden="1" x14ac:dyDescent="0.25">
      <c r="A1240" s="25">
        <v>241</v>
      </c>
      <c r="B1240" s="40" t="s">
        <v>206</v>
      </c>
      <c r="C1240" s="84">
        <v>1982</v>
      </c>
      <c r="D1240" s="40"/>
      <c r="E1240" s="40" t="s">
        <v>277</v>
      </c>
      <c r="F1240" s="40" t="s">
        <v>978</v>
      </c>
      <c r="G1240" s="84">
        <v>5</v>
      </c>
      <c r="H1240" s="84">
        <v>5</v>
      </c>
      <c r="I1240" s="85">
        <v>5154</v>
      </c>
      <c r="J1240" s="85">
        <v>4575.7</v>
      </c>
      <c r="K1240" s="40">
        <v>179</v>
      </c>
      <c r="L1240" s="85">
        <v>24877819.370000001</v>
      </c>
      <c r="M1240" s="85"/>
      <c r="N1240" s="85"/>
      <c r="O1240" s="85"/>
      <c r="P1240" s="58"/>
      <c r="Q1240" s="58">
        <f t="shared" si="162"/>
        <v>5436.9428437179013</v>
      </c>
      <c r="R1240" s="85">
        <v>17159.490000000002</v>
      </c>
      <c r="S1240" s="86">
        <v>44926</v>
      </c>
    </row>
    <row r="1241" spans="1:19" hidden="1" x14ac:dyDescent="0.25">
      <c r="A1241" s="25">
        <v>242</v>
      </c>
      <c r="B1241" s="40" t="s">
        <v>691</v>
      </c>
      <c r="C1241" s="84">
        <v>1983</v>
      </c>
      <c r="D1241" s="40"/>
      <c r="E1241" s="40" t="s">
        <v>277</v>
      </c>
      <c r="F1241" s="40" t="s">
        <v>288</v>
      </c>
      <c r="G1241" s="84">
        <v>9</v>
      </c>
      <c r="H1241" s="84">
        <v>1</v>
      </c>
      <c r="I1241" s="85">
        <v>2634.09</v>
      </c>
      <c r="J1241" s="85">
        <v>2012.3</v>
      </c>
      <c r="K1241" s="40">
        <v>102</v>
      </c>
      <c r="L1241" s="85">
        <v>3482216.92</v>
      </c>
      <c r="M1241" s="85"/>
      <c r="N1241" s="85"/>
      <c r="O1241" s="85"/>
      <c r="P1241" s="58"/>
      <c r="Q1241" s="58">
        <f t="shared" si="162"/>
        <v>1730.4660935248223</v>
      </c>
      <c r="R1241" s="85">
        <v>18540</v>
      </c>
      <c r="S1241" s="86">
        <v>44926</v>
      </c>
    </row>
    <row r="1242" spans="1:19" hidden="1" x14ac:dyDescent="0.25">
      <c r="A1242" s="25">
        <v>243</v>
      </c>
      <c r="B1242" s="40" t="s">
        <v>156</v>
      </c>
      <c r="C1242" s="84">
        <v>1980</v>
      </c>
      <c r="D1242" s="40"/>
      <c r="E1242" s="40" t="s">
        <v>277</v>
      </c>
      <c r="F1242" s="40" t="s">
        <v>978</v>
      </c>
      <c r="G1242" s="84">
        <v>5</v>
      </c>
      <c r="H1242" s="84">
        <v>10</v>
      </c>
      <c r="I1242" s="85">
        <v>9388.2999999999993</v>
      </c>
      <c r="J1242" s="85">
        <v>8311.7000000000007</v>
      </c>
      <c r="K1242" s="40">
        <v>344</v>
      </c>
      <c r="L1242" s="85">
        <v>21505237.829999998</v>
      </c>
      <c r="M1242" s="85"/>
      <c r="N1242" s="85"/>
      <c r="O1242" s="85"/>
      <c r="P1242" s="58"/>
      <c r="Q1242" s="58">
        <f t="shared" si="162"/>
        <v>2587.3452879675633</v>
      </c>
      <c r="R1242" s="85">
        <v>17159.490000000002</v>
      </c>
      <c r="S1242" s="86">
        <v>44926</v>
      </c>
    </row>
    <row r="1243" spans="1:19" hidden="1" x14ac:dyDescent="0.25">
      <c r="A1243" s="25">
        <v>244</v>
      </c>
      <c r="B1243" s="40" t="s">
        <v>692</v>
      </c>
      <c r="C1243" s="84">
        <v>1983</v>
      </c>
      <c r="D1243" s="40"/>
      <c r="E1243" s="40" t="s">
        <v>277</v>
      </c>
      <c r="F1243" s="40" t="s">
        <v>978</v>
      </c>
      <c r="G1243" s="84">
        <v>9</v>
      </c>
      <c r="H1243" s="84">
        <v>2</v>
      </c>
      <c r="I1243" s="85">
        <v>5327.3</v>
      </c>
      <c r="J1243" s="85">
        <v>3611.1</v>
      </c>
      <c r="K1243" s="40">
        <v>161</v>
      </c>
      <c r="L1243" s="85">
        <v>8768859.4199999999</v>
      </c>
      <c r="M1243" s="85"/>
      <c r="N1243" s="85"/>
      <c r="O1243" s="85"/>
      <c r="P1243" s="58"/>
      <c r="Q1243" s="58">
        <f t="shared" si="162"/>
        <v>2428.3070034061643</v>
      </c>
      <c r="R1243" s="85">
        <v>15651.14</v>
      </c>
      <c r="S1243" s="86">
        <v>44926</v>
      </c>
    </row>
    <row r="1244" spans="1:19" hidden="1" x14ac:dyDescent="0.25">
      <c r="A1244" s="25">
        <v>245</v>
      </c>
      <c r="B1244" s="40" t="s">
        <v>693</v>
      </c>
      <c r="C1244" s="84">
        <v>1983</v>
      </c>
      <c r="D1244" s="40"/>
      <c r="E1244" s="40" t="s">
        <v>277</v>
      </c>
      <c r="F1244" s="40" t="s">
        <v>978</v>
      </c>
      <c r="G1244" s="84">
        <v>5</v>
      </c>
      <c r="H1244" s="84">
        <v>8</v>
      </c>
      <c r="I1244" s="85">
        <v>11415</v>
      </c>
      <c r="J1244" s="85">
        <v>6807.2</v>
      </c>
      <c r="K1244" s="40">
        <v>295</v>
      </c>
      <c r="L1244" s="85">
        <v>29025050.949999999</v>
      </c>
      <c r="M1244" s="85"/>
      <c r="N1244" s="85"/>
      <c r="O1244" s="85"/>
      <c r="P1244" s="58"/>
      <c r="Q1244" s="58">
        <f t="shared" si="162"/>
        <v>4263.8751542484424</v>
      </c>
      <c r="R1244" s="85">
        <v>17159.490000000002</v>
      </c>
      <c r="S1244" s="86">
        <v>44926</v>
      </c>
    </row>
    <row r="1245" spans="1:19" hidden="1" x14ac:dyDescent="0.25">
      <c r="A1245" s="25">
        <v>246</v>
      </c>
      <c r="B1245" s="40" t="s">
        <v>694</v>
      </c>
      <c r="C1245" s="84">
        <v>1984</v>
      </c>
      <c r="D1245" s="40"/>
      <c r="E1245" s="40" t="s">
        <v>277</v>
      </c>
      <c r="F1245" s="40" t="s">
        <v>978</v>
      </c>
      <c r="G1245" s="84">
        <v>5</v>
      </c>
      <c r="H1245" s="84">
        <v>6</v>
      </c>
      <c r="I1245" s="85">
        <v>5968</v>
      </c>
      <c r="J1245" s="85">
        <v>5079.3999999999996</v>
      </c>
      <c r="K1245" s="40">
        <v>176</v>
      </c>
      <c r="L1245" s="85">
        <v>24773796.059999999</v>
      </c>
      <c r="M1245" s="85"/>
      <c r="N1245" s="85"/>
      <c r="O1245" s="85"/>
      <c r="P1245" s="58"/>
      <c r="Q1245" s="58">
        <f t="shared" si="162"/>
        <v>4877.3075678229716</v>
      </c>
      <c r="R1245" s="85">
        <v>17159.490000000002</v>
      </c>
      <c r="S1245" s="86">
        <v>44926</v>
      </c>
    </row>
    <row r="1246" spans="1:19" hidden="1" x14ac:dyDescent="0.25">
      <c r="A1246" s="25">
        <v>247</v>
      </c>
      <c r="B1246" s="40" t="s">
        <v>273</v>
      </c>
      <c r="C1246" s="84">
        <v>1983</v>
      </c>
      <c r="D1246" s="40"/>
      <c r="E1246" s="40" t="s">
        <v>277</v>
      </c>
      <c r="F1246" s="40" t="s">
        <v>978</v>
      </c>
      <c r="G1246" s="84">
        <v>8</v>
      </c>
      <c r="H1246" s="84">
        <v>1</v>
      </c>
      <c r="I1246" s="85">
        <v>6874.6</v>
      </c>
      <c r="J1246" s="85">
        <v>3627</v>
      </c>
      <c r="K1246" s="40">
        <v>288</v>
      </c>
      <c r="L1246" s="85">
        <v>15584623.210000001</v>
      </c>
      <c r="M1246" s="85"/>
      <c r="N1246" s="85"/>
      <c r="O1246" s="85"/>
      <c r="P1246" s="58"/>
      <c r="Q1246" s="58">
        <f t="shared" si="162"/>
        <v>4296.8357347670253</v>
      </c>
      <c r="R1246" s="85">
        <v>15651.14</v>
      </c>
      <c r="S1246" s="86">
        <v>44926</v>
      </c>
    </row>
    <row r="1247" spans="1:19" hidden="1" x14ac:dyDescent="0.25">
      <c r="A1247" s="25">
        <v>248</v>
      </c>
      <c r="B1247" s="40" t="s">
        <v>695</v>
      </c>
      <c r="C1247" s="84">
        <v>1984</v>
      </c>
      <c r="D1247" s="40"/>
      <c r="E1247" s="40" t="s">
        <v>277</v>
      </c>
      <c r="F1247" s="40" t="s">
        <v>978</v>
      </c>
      <c r="G1247" s="84">
        <v>5</v>
      </c>
      <c r="H1247" s="84">
        <v>8</v>
      </c>
      <c r="I1247" s="85">
        <v>7740</v>
      </c>
      <c r="J1247" s="85">
        <v>6662.2</v>
      </c>
      <c r="K1247" s="40">
        <v>240</v>
      </c>
      <c r="L1247" s="85">
        <v>32493598.48</v>
      </c>
      <c r="M1247" s="85"/>
      <c r="N1247" s="85"/>
      <c r="O1247" s="85"/>
      <c r="P1247" s="58"/>
      <c r="Q1247" s="58">
        <f t="shared" si="162"/>
        <v>4877.3075680706079</v>
      </c>
      <c r="R1247" s="85">
        <v>17159.490000000002</v>
      </c>
      <c r="S1247" s="86">
        <v>44926</v>
      </c>
    </row>
    <row r="1248" spans="1:19" hidden="1" x14ac:dyDescent="0.25">
      <c r="A1248" s="25">
        <v>249</v>
      </c>
      <c r="B1248" s="40" t="s">
        <v>207</v>
      </c>
      <c r="C1248" s="84">
        <v>1982</v>
      </c>
      <c r="D1248" s="40"/>
      <c r="E1248" s="40" t="s">
        <v>277</v>
      </c>
      <c r="F1248" s="40" t="s">
        <v>978</v>
      </c>
      <c r="G1248" s="84">
        <v>5</v>
      </c>
      <c r="H1248" s="84">
        <v>4</v>
      </c>
      <c r="I1248" s="85">
        <v>3516.1</v>
      </c>
      <c r="J1248" s="85">
        <v>3058.8</v>
      </c>
      <c r="K1248" s="40">
        <v>154</v>
      </c>
      <c r="L1248" s="85">
        <v>16630520.75</v>
      </c>
      <c r="M1248" s="85"/>
      <c r="N1248" s="85"/>
      <c r="O1248" s="85"/>
      <c r="P1248" s="58"/>
      <c r="Q1248" s="58">
        <f t="shared" si="162"/>
        <v>5436.9428370602845</v>
      </c>
      <c r="R1248" s="85">
        <v>17159.490000000002</v>
      </c>
      <c r="S1248" s="86">
        <v>44926</v>
      </c>
    </row>
    <row r="1249" spans="1:19" hidden="1" x14ac:dyDescent="0.25">
      <c r="A1249" s="25">
        <v>250</v>
      </c>
      <c r="B1249" s="40" t="s">
        <v>157</v>
      </c>
      <c r="C1249" s="84">
        <v>1982</v>
      </c>
      <c r="D1249" s="40"/>
      <c r="E1249" s="40" t="s">
        <v>277</v>
      </c>
      <c r="F1249" s="40" t="s">
        <v>978</v>
      </c>
      <c r="G1249" s="84">
        <v>5</v>
      </c>
      <c r="H1249" s="84">
        <v>9</v>
      </c>
      <c r="I1249" s="85">
        <v>9048</v>
      </c>
      <c r="J1249" s="85">
        <v>8035.8</v>
      </c>
      <c r="K1249" s="40">
        <v>322</v>
      </c>
      <c r="L1249" s="85">
        <v>58132734.700000003</v>
      </c>
      <c r="M1249" s="85"/>
      <c r="N1249" s="85"/>
      <c r="O1249" s="85"/>
      <c r="P1249" s="58"/>
      <c r="Q1249" s="58">
        <f t="shared" si="162"/>
        <v>7234.2187087782177</v>
      </c>
      <c r="R1249" s="85">
        <v>17159.490000000002</v>
      </c>
      <c r="S1249" s="86">
        <v>44926</v>
      </c>
    </row>
    <row r="1250" spans="1:19" hidden="1" x14ac:dyDescent="0.25">
      <c r="A1250" s="25">
        <v>251</v>
      </c>
      <c r="B1250" s="40" t="s">
        <v>263</v>
      </c>
      <c r="C1250" s="84">
        <v>1983</v>
      </c>
      <c r="D1250" s="40"/>
      <c r="E1250" s="40" t="s">
        <v>277</v>
      </c>
      <c r="F1250" s="40" t="s">
        <v>288</v>
      </c>
      <c r="G1250" s="84">
        <v>9</v>
      </c>
      <c r="H1250" s="84">
        <v>2</v>
      </c>
      <c r="I1250" s="85">
        <v>4983.6000000000004</v>
      </c>
      <c r="J1250" s="85">
        <v>3663.3</v>
      </c>
      <c r="K1250" s="40">
        <v>171</v>
      </c>
      <c r="L1250" s="85">
        <v>13542352.76</v>
      </c>
      <c r="M1250" s="85"/>
      <c r="N1250" s="85"/>
      <c r="O1250" s="85"/>
      <c r="P1250" s="58"/>
      <c r="Q1250" s="58">
        <f t="shared" si="162"/>
        <v>3696.763235334261</v>
      </c>
      <c r="R1250" s="85">
        <v>18540</v>
      </c>
      <c r="S1250" s="86">
        <v>44926</v>
      </c>
    </row>
    <row r="1251" spans="1:19" hidden="1" x14ac:dyDescent="0.25">
      <c r="A1251" s="25">
        <v>252</v>
      </c>
      <c r="B1251" s="40" t="s">
        <v>635</v>
      </c>
      <c r="C1251" s="84">
        <v>1982</v>
      </c>
      <c r="D1251" s="40"/>
      <c r="E1251" s="40" t="s">
        <v>277</v>
      </c>
      <c r="F1251" s="40" t="s">
        <v>978</v>
      </c>
      <c r="G1251" s="84">
        <v>8</v>
      </c>
      <c r="H1251" s="84">
        <v>1</v>
      </c>
      <c r="I1251" s="85">
        <v>4913.6000000000004</v>
      </c>
      <c r="J1251" s="85">
        <v>3610.7</v>
      </c>
      <c r="K1251" s="40">
        <v>225</v>
      </c>
      <c r="L1251" s="85">
        <v>13522749.609999999</v>
      </c>
      <c r="M1251" s="85"/>
      <c r="N1251" s="85"/>
      <c r="O1251" s="85"/>
      <c r="P1251" s="58"/>
      <c r="Q1251" s="58">
        <f t="shared" si="162"/>
        <v>3745.1878056886476</v>
      </c>
      <c r="R1251" s="85">
        <v>15651.14</v>
      </c>
      <c r="S1251" s="86">
        <v>44926</v>
      </c>
    </row>
    <row r="1252" spans="1:19" hidden="1" x14ac:dyDescent="0.25">
      <c r="A1252" s="25">
        <v>253</v>
      </c>
      <c r="B1252" s="40" t="s">
        <v>251</v>
      </c>
      <c r="C1252" s="84">
        <v>1983</v>
      </c>
      <c r="D1252" s="40"/>
      <c r="E1252" s="40" t="s">
        <v>277</v>
      </c>
      <c r="F1252" s="40" t="s">
        <v>978</v>
      </c>
      <c r="G1252" s="84">
        <v>8</v>
      </c>
      <c r="H1252" s="84">
        <v>1</v>
      </c>
      <c r="I1252" s="85">
        <v>4974.3999999999996</v>
      </c>
      <c r="J1252" s="85">
        <v>3626.3</v>
      </c>
      <c r="K1252" s="40">
        <v>267</v>
      </c>
      <c r="L1252" s="85">
        <v>13581174.550000001</v>
      </c>
      <c r="M1252" s="85"/>
      <c r="N1252" s="85"/>
      <c r="O1252" s="85"/>
      <c r="P1252" s="58"/>
      <c r="Q1252" s="58">
        <f t="shared" si="162"/>
        <v>3745.1878085100516</v>
      </c>
      <c r="R1252" s="85">
        <v>15651.14</v>
      </c>
      <c r="S1252" s="86">
        <v>44926</v>
      </c>
    </row>
    <row r="1253" spans="1:19" hidden="1" x14ac:dyDescent="0.25">
      <c r="A1253" s="25">
        <v>254</v>
      </c>
      <c r="B1253" s="40" t="s">
        <v>745</v>
      </c>
      <c r="C1253" s="84">
        <v>1970</v>
      </c>
      <c r="D1253" s="40"/>
      <c r="E1253" s="40" t="s">
        <v>277</v>
      </c>
      <c r="F1253" s="40" t="s">
        <v>978</v>
      </c>
      <c r="G1253" s="84">
        <v>5</v>
      </c>
      <c r="H1253" s="84">
        <v>4</v>
      </c>
      <c r="I1253" s="85">
        <v>3757.8</v>
      </c>
      <c r="J1253" s="85">
        <v>3451.8</v>
      </c>
      <c r="K1253" s="40">
        <v>216</v>
      </c>
      <c r="L1253" s="85">
        <v>3259238.25</v>
      </c>
      <c r="M1253" s="85"/>
      <c r="N1253" s="85"/>
      <c r="O1253" s="85"/>
      <c r="P1253" s="58"/>
      <c r="Q1253" s="58">
        <f t="shared" si="162"/>
        <v>944.21410568399097</v>
      </c>
      <c r="R1253" s="85">
        <v>17159.490000000002</v>
      </c>
      <c r="S1253" s="86">
        <v>44926</v>
      </c>
    </row>
    <row r="1254" spans="1:19" hidden="1" x14ac:dyDescent="0.25">
      <c r="A1254" s="25">
        <v>255</v>
      </c>
      <c r="B1254" s="90" t="s">
        <v>1102</v>
      </c>
      <c r="C1254" s="93">
        <v>1992</v>
      </c>
      <c r="D1254" s="90"/>
      <c r="E1254" s="90" t="s">
        <v>982</v>
      </c>
      <c r="F1254" s="90" t="s">
        <v>978</v>
      </c>
      <c r="G1254" s="93">
        <v>9</v>
      </c>
      <c r="H1254" s="93">
        <v>4</v>
      </c>
      <c r="I1254" s="92">
        <v>9657.9</v>
      </c>
      <c r="J1254" s="92">
        <v>8110.2</v>
      </c>
      <c r="K1254" s="90">
        <v>428</v>
      </c>
      <c r="L1254" s="92">
        <v>5307000</v>
      </c>
      <c r="M1254" s="92"/>
      <c r="N1254" s="92"/>
      <c r="O1254" s="92"/>
      <c r="P1254" s="95"/>
      <c r="Q1254" s="58">
        <f t="shared" si="162"/>
        <v>654.36117481689723</v>
      </c>
      <c r="R1254" s="85">
        <v>15651.14</v>
      </c>
      <c r="S1254" s="96">
        <v>44926</v>
      </c>
    </row>
    <row r="1255" spans="1:19" hidden="1" x14ac:dyDescent="0.25">
      <c r="A1255" s="25">
        <v>256</v>
      </c>
      <c r="B1255" s="90" t="s">
        <v>1097</v>
      </c>
      <c r="C1255" s="93">
        <v>1996</v>
      </c>
      <c r="D1255" s="90"/>
      <c r="E1255" s="90" t="s">
        <v>277</v>
      </c>
      <c r="F1255" s="90" t="s">
        <v>288</v>
      </c>
      <c r="G1255" s="93">
        <v>9</v>
      </c>
      <c r="H1255" s="93">
        <v>5</v>
      </c>
      <c r="I1255" s="92">
        <v>14105</v>
      </c>
      <c r="J1255" s="92">
        <v>12323.6</v>
      </c>
      <c r="K1255" s="90">
        <v>543</v>
      </c>
      <c r="L1255" s="92">
        <v>14122079.76</v>
      </c>
      <c r="M1255" s="92"/>
      <c r="N1255" s="92"/>
      <c r="O1255" s="92"/>
      <c r="P1255" s="95"/>
      <c r="Q1255" s="58">
        <f t="shared" si="162"/>
        <v>1145.9378558213509</v>
      </c>
      <c r="R1255" s="85">
        <v>18540</v>
      </c>
      <c r="S1255" s="96">
        <v>44926</v>
      </c>
    </row>
    <row r="1256" spans="1:19" hidden="1" x14ac:dyDescent="0.25">
      <c r="A1256" s="25">
        <v>257</v>
      </c>
      <c r="B1256" s="40" t="s">
        <v>696</v>
      </c>
      <c r="C1256" s="84">
        <v>1985</v>
      </c>
      <c r="D1256" s="40"/>
      <c r="E1256" s="40" t="s">
        <v>277</v>
      </c>
      <c r="F1256" s="40" t="s">
        <v>978</v>
      </c>
      <c r="G1256" s="84">
        <v>9</v>
      </c>
      <c r="H1256" s="84">
        <v>1</v>
      </c>
      <c r="I1256" s="85">
        <v>5649.2</v>
      </c>
      <c r="J1256" s="85">
        <v>3431.8</v>
      </c>
      <c r="K1256" s="40">
        <v>238</v>
      </c>
      <c r="L1256" s="85">
        <v>8333463.9800000004</v>
      </c>
      <c r="M1256" s="85"/>
      <c r="N1256" s="85"/>
      <c r="O1256" s="85"/>
      <c r="P1256" s="58"/>
      <c r="Q1256" s="58">
        <f t="shared" si="162"/>
        <v>2428.3070050702254</v>
      </c>
      <c r="R1256" s="85">
        <v>15651.14</v>
      </c>
      <c r="S1256" s="86">
        <v>44926</v>
      </c>
    </row>
    <row r="1257" spans="1:19" hidden="1" x14ac:dyDescent="0.25">
      <c r="A1257" s="25">
        <v>258</v>
      </c>
      <c r="B1257" s="40" t="s">
        <v>697</v>
      </c>
      <c r="C1257" s="84">
        <v>1983</v>
      </c>
      <c r="D1257" s="40"/>
      <c r="E1257" s="40" t="s">
        <v>277</v>
      </c>
      <c r="F1257" s="40" t="s">
        <v>978</v>
      </c>
      <c r="G1257" s="84">
        <v>5</v>
      </c>
      <c r="H1257" s="84">
        <v>4</v>
      </c>
      <c r="I1257" s="85">
        <v>2976.4</v>
      </c>
      <c r="J1257" s="85">
        <v>2607.5</v>
      </c>
      <c r="K1257" s="40">
        <v>176</v>
      </c>
      <c r="L1257" s="85">
        <v>26042498.02</v>
      </c>
      <c r="M1257" s="85"/>
      <c r="N1257" s="85"/>
      <c r="O1257" s="85"/>
      <c r="P1257" s="58"/>
      <c r="Q1257" s="58">
        <f t="shared" si="162"/>
        <v>9987.5351946308729</v>
      </c>
      <c r="R1257" s="85">
        <v>17159.490000000002</v>
      </c>
      <c r="S1257" s="86">
        <v>44926</v>
      </c>
    </row>
    <row r="1258" spans="1:19" s="113" customFormat="1" hidden="1" x14ac:dyDescent="0.25">
      <c r="A1258" s="25">
        <v>259</v>
      </c>
      <c r="B1258" s="40" t="s">
        <v>698</v>
      </c>
      <c r="C1258" s="84">
        <v>1984</v>
      </c>
      <c r="D1258" s="40"/>
      <c r="E1258" s="40" t="s">
        <v>277</v>
      </c>
      <c r="F1258" s="40" t="s">
        <v>978</v>
      </c>
      <c r="G1258" s="84">
        <v>5</v>
      </c>
      <c r="H1258" s="84">
        <v>4</v>
      </c>
      <c r="I1258" s="85">
        <v>2957.1</v>
      </c>
      <c r="J1258" s="85">
        <v>2580</v>
      </c>
      <c r="K1258" s="40">
        <v>194</v>
      </c>
      <c r="L1258" s="85">
        <v>25767840.800000001</v>
      </c>
      <c r="M1258" s="85"/>
      <c r="N1258" s="85"/>
      <c r="O1258" s="85"/>
      <c r="P1258" s="58"/>
      <c r="Q1258" s="58">
        <f t="shared" si="162"/>
        <v>9987.5351937984506</v>
      </c>
      <c r="R1258" s="85">
        <v>17159.490000000002</v>
      </c>
      <c r="S1258" s="86">
        <v>44926</v>
      </c>
    </row>
    <row r="1259" spans="1:19" s="113" customFormat="1" hidden="1" x14ac:dyDescent="0.25">
      <c r="A1259" s="25">
        <v>260</v>
      </c>
      <c r="B1259" s="40" t="s">
        <v>746</v>
      </c>
      <c r="C1259" s="84">
        <v>1984</v>
      </c>
      <c r="D1259" s="40"/>
      <c r="E1259" s="40" t="s">
        <v>277</v>
      </c>
      <c r="F1259" s="40" t="s">
        <v>978</v>
      </c>
      <c r="G1259" s="84">
        <v>5</v>
      </c>
      <c r="H1259" s="84">
        <v>4</v>
      </c>
      <c r="I1259" s="85">
        <v>3027.9</v>
      </c>
      <c r="J1259" s="85">
        <v>2624</v>
      </c>
      <c r="K1259" s="40">
        <v>171</v>
      </c>
      <c r="L1259" s="85">
        <v>11187568.24</v>
      </c>
      <c r="M1259" s="85"/>
      <c r="N1259" s="85"/>
      <c r="O1259" s="85"/>
      <c r="P1259" s="58"/>
      <c r="Q1259" s="58">
        <f t="shared" si="162"/>
        <v>4263.5549695121954</v>
      </c>
      <c r="R1259" s="85">
        <v>17159.490000000002</v>
      </c>
      <c r="S1259" s="86">
        <v>44926</v>
      </c>
    </row>
    <row r="1260" spans="1:19" s="113" customFormat="1" hidden="1" x14ac:dyDescent="0.25">
      <c r="A1260" s="25">
        <v>261</v>
      </c>
      <c r="B1260" s="40" t="s">
        <v>699</v>
      </c>
      <c r="C1260" s="84">
        <v>1984</v>
      </c>
      <c r="D1260" s="40"/>
      <c r="E1260" s="40" t="s">
        <v>277</v>
      </c>
      <c r="F1260" s="40" t="s">
        <v>978</v>
      </c>
      <c r="G1260" s="84">
        <v>5</v>
      </c>
      <c r="H1260" s="84">
        <v>6</v>
      </c>
      <c r="I1260" s="85">
        <v>5887.8</v>
      </c>
      <c r="J1260" s="85">
        <v>5073.2</v>
      </c>
      <c r="K1260" s="40">
        <v>214</v>
      </c>
      <c r="L1260" s="85">
        <v>49214189.869999997</v>
      </c>
      <c r="M1260" s="85"/>
      <c r="N1260" s="85"/>
      <c r="O1260" s="85"/>
      <c r="P1260" s="58"/>
      <c r="Q1260" s="58">
        <f t="shared" si="162"/>
        <v>9700.8179985019324</v>
      </c>
      <c r="R1260" s="85">
        <v>17159.490000000002</v>
      </c>
      <c r="S1260" s="86">
        <v>44926</v>
      </c>
    </row>
    <row r="1261" spans="1:19" s="113" customFormat="1" hidden="1" x14ac:dyDescent="0.25">
      <c r="A1261" s="25">
        <v>262</v>
      </c>
      <c r="B1261" s="40" t="s">
        <v>97</v>
      </c>
      <c r="C1261" s="84">
        <v>1975</v>
      </c>
      <c r="D1261" s="40"/>
      <c r="E1261" s="40" t="s">
        <v>277</v>
      </c>
      <c r="F1261" s="40" t="s">
        <v>978</v>
      </c>
      <c r="G1261" s="84">
        <v>5</v>
      </c>
      <c r="H1261" s="84">
        <v>12</v>
      </c>
      <c r="I1261" s="85">
        <v>11416.6</v>
      </c>
      <c r="J1261" s="85">
        <v>9733.7000000000007</v>
      </c>
      <c r="K1261" s="40">
        <v>423</v>
      </c>
      <c r="L1261" s="85">
        <v>18869719.399999999</v>
      </c>
      <c r="M1261" s="85"/>
      <c r="N1261" s="85"/>
      <c r="O1261" s="85"/>
      <c r="P1261" s="58"/>
      <c r="Q1261" s="58">
        <f t="shared" si="162"/>
        <v>1938.5967720394092</v>
      </c>
      <c r="R1261" s="85">
        <v>17159.490000000002</v>
      </c>
      <c r="S1261" s="86">
        <v>44926</v>
      </c>
    </row>
    <row r="1262" spans="1:19" s="113" customFormat="1" hidden="1" x14ac:dyDescent="0.25">
      <c r="A1262" s="25">
        <v>263</v>
      </c>
      <c r="B1262" s="40" t="s">
        <v>648</v>
      </c>
      <c r="C1262" s="84">
        <v>1982</v>
      </c>
      <c r="D1262" s="40"/>
      <c r="E1262" s="40" t="s">
        <v>277</v>
      </c>
      <c r="F1262" s="40" t="s">
        <v>978</v>
      </c>
      <c r="G1262" s="84">
        <v>5</v>
      </c>
      <c r="H1262" s="84">
        <v>22</v>
      </c>
      <c r="I1262" s="85">
        <v>23004.400000000001</v>
      </c>
      <c r="J1262" s="85">
        <v>19994.599999999999</v>
      </c>
      <c r="K1262" s="40">
        <v>324</v>
      </c>
      <c r="L1262" s="85">
        <v>74697279.090000004</v>
      </c>
      <c r="M1262" s="85"/>
      <c r="N1262" s="85"/>
      <c r="O1262" s="85"/>
      <c r="P1262" s="58"/>
      <c r="Q1262" s="58">
        <f t="shared" si="162"/>
        <v>3735.872640112831</v>
      </c>
      <c r="R1262" s="85">
        <v>17159.490000000002</v>
      </c>
      <c r="S1262" s="86">
        <v>44926</v>
      </c>
    </row>
    <row r="1263" spans="1:19" s="113" customFormat="1" hidden="1" x14ac:dyDescent="0.25">
      <c r="A1263" s="25">
        <v>264</v>
      </c>
      <c r="B1263" s="40" t="s">
        <v>98</v>
      </c>
      <c r="C1263" s="84">
        <v>1982</v>
      </c>
      <c r="D1263" s="40"/>
      <c r="E1263" s="40" t="s">
        <v>277</v>
      </c>
      <c r="F1263" s="40" t="s">
        <v>978</v>
      </c>
      <c r="G1263" s="84">
        <v>5</v>
      </c>
      <c r="H1263" s="84">
        <v>6</v>
      </c>
      <c r="I1263" s="85">
        <v>6412</v>
      </c>
      <c r="J1263" s="85">
        <v>4664.8999999999996</v>
      </c>
      <c r="K1263" s="40">
        <v>247</v>
      </c>
      <c r="L1263" s="85">
        <v>13457833.73</v>
      </c>
      <c r="M1263" s="85"/>
      <c r="N1263" s="85"/>
      <c r="O1263" s="85"/>
      <c r="P1263" s="58"/>
      <c r="Q1263" s="58">
        <f t="shared" si="162"/>
        <v>2884.9136594567949</v>
      </c>
      <c r="R1263" s="85">
        <v>17159.490000000002</v>
      </c>
      <c r="S1263" s="86">
        <v>44926</v>
      </c>
    </row>
    <row r="1264" spans="1:19" s="113" customFormat="1" hidden="1" x14ac:dyDescent="0.25">
      <c r="A1264" s="25">
        <v>265</v>
      </c>
      <c r="B1264" s="40" t="s">
        <v>747</v>
      </c>
      <c r="C1264" s="84">
        <v>1984</v>
      </c>
      <c r="D1264" s="40"/>
      <c r="E1264" s="40" t="s">
        <v>982</v>
      </c>
      <c r="F1264" s="40" t="s">
        <v>978</v>
      </c>
      <c r="G1264" s="84">
        <v>5</v>
      </c>
      <c r="H1264" s="84">
        <v>9</v>
      </c>
      <c r="I1264" s="85">
        <v>8628.5</v>
      </c>
      <c r="J1264" s="85">
        <v>7367.7</v>
      </c>
      <c r="K1264" s="40">
        <v>307</v>
      </c>
      <c r="L1264" s="85">
        <v>36185677.759999998</v>
      </c>
      <c r="M1264" s="85"/>
      <c r="N1264" s="85"/>
      <c r="O1264" s="85"/>
      <c r="P1264" s="58"/>
      <c r="Q1264" s="58">
        <f t="shared" si="162"/>
        <v>4911.3940252724733</v>
      </c>
      <c r="R1264" s="85">
        <v>17159.490000000002</v>
      </c>
      <c r="S1264" s="86">
        <v>44926</v>
      </c>
    </row>
    <row r="1265" spans="1:19" s="113" customFormat="1" hidden="1" x14ac:dyDescent="0.25">
      <c r="A1265" s="25">
        <v>266</v>
      </c>
      <c r="B1265" s="40" t="s">
        <v>748</v>
      </c>
      <c r="C1265" s="84">
        <v>1969</v>
      </c>
      <c r="D1265" s="40"/>
      <c r="E1265" s="40" t="s">
        <v>277</v>
      </c>
      <c r="F1265" s="40" t="s">
        <v>978</v>
      </c>
      <c r="G1265" s="84">
        <v>5</v>
      </c>
      <c r="H1265" s="84">
        <v>4</v>
      </c>
      <c r="I1265" s="85">
        <v>3834.6</v>
      </c>
      <c r="J1265" s="85">
        <v>3544.3</v>
      </c>
      <c r="K1265" s="40">
        <v>178</v>
      </c>
      <c r="L1265" s="85">
        <v>9170327.9100000001</v>
      </c>
      <c r="M1265" s="85"/>
      <c r="N1265" s="85"/>
      <c r="O1265" s="85"/>
      <c r="P1265" s="58"/>
      <c r="Q1265" s="58">
        <f t="shared" ref="Q1265:Q1296" si="163">L1265/J1265</f>
        <v>2587.3452896199533</v>
      </c>
      <c r="R1265" s="85">
        <v>17159.490000000002</v>
      </c>
      <c r="S1265" s="86">
        <v>44926</v>
      </c>
    </row>
    <row r="1266" spans="1:19" s="113" customFormat="1" hidden="1" x14ac:dyDescent="0.25">
      <c r="A1266" s="25">
        <v>267</v>
      </c>
      <c r="B1266" s="40" t="s">
        <v>700</v>
      </c>
      <c r="C1266" s="84">
        <v>1983</v>
      </c>
      <c r="D1266" s="40"/>
      <c r="E1266" s="40" t="s">
        <v>982</v>
      </c>
      <c r="F1266" s="40" t="s">
        <v>978</v>
      </c>
      <c r="G1266" s="84">
        <v>8</v>
      </c>
      <c r="H1266" s="84">
        <v>1</v>
      </c>
      <c r="I1266" s="85">
        <v>3853.11</v>
      </c>
      <c r="J1266" s="85">
        <v>3359.5</v>
      </c>
      <c r="K1266" s="40">
        <v>293</v>
      </c>
      <c r="L1266" s="85">
        <v>5005579.29</v>
      </c>
      <c r="M1266" s="85"/>
      <c r="N1266" s="85"/>
      <c r="O1266" s="85"/>
      <c r="P1266" s="58"/>
      <c r="Q1266" s="58">
        <f t="shared" si="163"/>
        <v>1489.9774639083198</v>
      </c>
      <c r="R1266" s="85">
        <v>15651.14</v>
      </c>
      <c r="S1266" s="86">
        <v>44926</v>
      </c>
    </row>
    <row r="1267" spans="1:19" s="113" customFormat="1" hidden="1" x14ac:dyDescent="0.25">
      <c r="A1267" s="25">
        <v>268</v>
      </c>
      <c r="B1267" s="40" t="s">
        <v>701</v>
      </c>
      <c r="C1267" s="84">
        <v>1984</v>
      </c>
      <c r="D1267" s="40"/>
      <c r="E1267" s="40" t="s">
        <v>982</v>
      </c>
      <c r="F1267" s="40" t="s">
        <v>978</v>
      </c>
      <c r="G1267" s="84">
        <v>8</v>
      </c>
      <c r="H1267" s="84">
        <v>1</v>
      </c>
      <c r="I1267" s="85">
        <v>4837.8999999999996</v>
      </c>
      <c r="J1267" s="85">
        <v>4587</v>
      </c>
      <c r="K1267" s="40">
        <v>231</v>
      </c>
      <c r="L1267" s="85">
        <v>6834526.6299999999</v>
      </c>
      <c r="M1267" s="85"/>
      <c r="N1267" s="85"/>
      <c r="O1267" s="85"/>
      <c r="P1267" s="58"/>
      <c r="Q1267" s="58">
        <f t="shared" si="163"/>
        <v>1489.9774645737955</v>
      </c>
      <c r="R1267" s="85">
        <v>15651.14</v>
      </c>
      <c r="S1267" s="86">
        <v>44926</v>
      </c>
    </row>
    <row r="1268" spans="1:19" s="113" customFormat="1" hidden="1" x14ac:dyDescent="0.25">
      <c r="A1268" s="25">
        <v>269</v>
      </c>
      <c r="B1268" s="90" t="s">
        <v>1099</v>
      </c>
      <c r="C1268" s="93">
        <v>1996</v>
      </c>
      <c r="D1268" s="90"/>
      <c r="E1268" s="90" t="s">
        <v>277</v>
      </c>
      <c r="F1268" s="90" t="s">
        <v>978</v>
      </c>
      <c r="G1268" s="93">
        <v>9</v>
      </c>
      <c r="H1268" s="93">
        <v>2</v>
      </c>
      <c r="I1268" s="92">
        <v>5191.5</v>
      </c>
      <c r="J1268" s="92">
        <v>4459.3999999999996</v>
      </c>
      <c r="K1268" s="90">
        <v>175</v>
      </c>
      <c r="L1268" s="92">
        <v>5604993.4400000004</v>
      </c>
      <c r="M1268" s="92"/>
      <c r="N1268" s="92"/>
      <c r="O1268" s="92"/>
      <c r="P1268" s="95"/>
      <c r="Q1268" s="58">
        <f t="shared" si="163"/>
        <v>1256.8940754361574</v>
      </c>
      <c r="R1268" s="85">
        <v>15651.14</v>
      </c>
      <c r="S1268" s="96">
        <v>44926</v>
      </c>
    </row>
    <row r="1269" spans="1:19" s="113" customFormat="1" hidden="1" x14ac:dyDescent="0.25">
      <c r="A1269" s="25">
        <v>270</v>
      </c>
      <c r="B1269" s="40" t="s">
        <v>99</v>
      </c>
      <c r="C1269" s="84">
        <v>1978</v>
      </c>
      <c r="D1269" s="40"/>
      <c r="E1269" s="40" t="s">
        <v>277</v>
      </c>
      <c r="F1269" s="40" t="s">
        <v>288</v>
      </c>
      <c r="G1269" s="84">
        <v>2</v>
      </c>
      <c r="H1269" s="84">
        <v>3</v>
      </c>
      <c r="I1269" s="85">
        <v>981.3</v>
      </c>
      <c r="J1269" s="85">
        <v>981.3</v>
      </c>
      <c r="K1269" s="40">
        <v>47</v>
      </c>
      <c r="L1269" s="85">
        <v>6276301.25</v>
      </c>
      <c r="M1269" s="85"/>
      <c r="N1269" s="85"/>
      <c r="O1269" s="85"/>
      <c r="P1269" s="58"/>
      <c r="Q1269" s="58">
        <f t="shared" si="163"/>
        <v>6395.9046672781005</v>
      </c>
      <c r="R1269" s="85">
        <v>20657.3</v>
      </c>
      <c r="S1269" s="86">
        <v>44926</v>
      </c>
    </row>
    <row r="1270" spans="1:19" s="113" customFormat="1" hidden="1" x14ac:dyDescent="0.25">
      <c r="A1270" s="25">
        <v>271</v>
      </c>
      <c r="B1270" s="40" t="s">
        <v>264</v>
      </c>
      <c r="C1270" s="84">
        <v>1985</v>
      </c>
      <c r="D1270" s="40"/>
      <c r="E1270" s="40" t="s">
        <v>277</v>
      </c>
      <c r="F1270" s="40" t="s">
        <v>978</v>
      </c>
      <c r="G1270" s="84">
        <v>9</v>
      </c>
      <c r="H1270" s="84">
        <v>3</v>
      </c>
      <c r="I1270" s="85">
        <v>8273.1</v>
      </c>
      <c r="J1270" s="85">
        <v>7159</v>
      </c>
      <c r="K1270" s="40">
        <v>334</v>
      </c>
      <c r="L1270" s="85">
        <v>25810399.600000001</v>
      </c>
      <c r="M1270" s="85"/>
      <c r="N1270" s="85"/>
      <c r="O1270" s="85"/>
      <c r="P1270" s="58"/>
      <c r="Q1270" s="58">
        <f t="shared" si="163"/>
        <v>3605.3079480374354</v>
      </c>
      <c r="R1270" s="85">
        <v>15651.14</v>
      </c>
      <c r="S1270" s="86">
        <v>44926</v>
      </c>
    </row>
    <row r="1271" spans="1:19" s="113" customFormat="1" hidden="1" x14ac:dyDescent="0.25">
      <c r="A1271" s="25">
        <v>272</v>
      </c>
      <c r="B1271" s="40" t="s">
        <v>702</v>
      </c>
      <c r="C1271" s="84">
        <v>1985</v>
      </c>
      <c r="D1271" s="40"/>
      <c r="E1271" s="40" t="s">
        <v>277</v>
      </c>
      <c r="F1271" s="40" t="s">
        <v>978</v>
      </c>
      <c r="G1271" s="84">
        <v>5</v>
      </c>
      <c r="H1271" s="84">
        <v>4</v>
      </c>
      <c r="I1271" s="85">
        <v>3546.5</v>
      </c>
      <c r="J1271" s="85">
        <v>3136.5</v>
      </c>
      <c r="K1271" s="40">
        <v>151</v>
      </c>
      <c r="L1271" s="85">
        <v>5004860</v>
      </c>
      <c r="M1271" s="85"/>
      <c r="N1271" s="85"/>
      <c r="O1271" s="85"/>
      <c r="P1271" s="58"/>
      <c r="Q1271" s="58">
        <f t="shared" si="163"/>
        <v>1595.683086242627</v>
      </c>
      <c r="R1271" s="85">
        <v>17159.490000000002</v>
      </c>
      <c r="S1271" s="86">
        <v>44926</v>
      </c>
    </row>
    <row r="1272" spans="1:19" s="113" customFormat="1" hidden="1" x14ac:dyDescent="0.25">
      <c r="A1272" s="25">
        <v>273</v>
      </c>
      <c r="B1272" s="40" t="s">
        <v>214</v>
      </c>
      <c r="C1272" s="84">
        <v>1982</v>
      </c>
      <c r="D1272" s="40"/>
      <c r="E1272" s="40" t="s">
        <v>277</v>
      </c>
      <c r="F1272" s="40" t="s">
        <v>288</v>
      </c>
      <c r="G1272" s="84">
        <v>5</v>
      </c>
      <c r="H1272" s="84">
        <v>6</v>
      </c>
      <c r="I1272" s="85">
        <v>4162.8</v>
      </c>
      <c r="J1272" s="85">
        <v>3993.9</v>
      </c>
      <c r="K1272" s="40">
        <v>243</v>
      </c>
      <c r="L1272" s="85">
        <v>28230786.82</v>
      </c>
      <c r="M1272" s="85"/>
      <c r="N1272" s="85"/>
      <c r="O1272" s="85"/>
      <c r="P1272" s="58"/>
      <c r="Q1272" s="58">
        <f t="shared" si="163"/>
        <v>7068.4761310999274</v>
      </c>
      <c r="R1272" s="85">
        <v>20657.3</v>
      </c>
      <c r="S1272" s="86">
        <v>44926</v>
      </c>
    </row>
    <row r="1273" spans="1:19" s="113" customFormat="1" hidden="1" x14ac:dyDescent="0.25">
      <c r="A1273" s="25">
        <v>274</v>
      </c>
      <c r="B1273" s="40" t="s">
        <v>749</v>
      </c>
      <c r="C1273" s="84">
        <v>1981</v>
      </c>
      <c r="D1273" s="40"/>
      <c r="E1273" s="40" t="s">
        <v>277</v>
      </c>
      <c r="F1273" s="40" t="s">
        <v>978</v>
      </c>
      <c r="G1273" s="84">
        <v>5</v>
      </c>
      <c r="H1273" s="84">
        <v>4</v>
      </c>
      <c r="I1273" s="85">
        <v>3939.6</v>
      </c>
      <c r="J1273" s="85">
        <v>3514.3</v>
      </c>
      <c r="K1273" s="40">
        <v>121</v>
      </c>
      <c r="L1273" s="85">
        <v>16239021.73</v>
      </c>
      <c r="M1273" s="85"/>
      <c r="N1273" s="85"/>
      <c r="O1273" s="85"/>
      <c r="P1273" s="58"/>
      <c r="Q1273" s="58">
        <f t="shared" si="163"/>
        <v>4620.8410579631791</v>
      </c>
      <c r="R1273" s="85">
        <v>17159.490000000002</v>
      </c>
      <c r="S1273" s="86">
        <v>44926</v>
      </c>
    </row>
    <row r="1274" spans="1:19" s="113" customFormat="1" hidden="1" x14ac:dyDescent="0.25">
      <c r="A1274" s="25">
        <v>275</v>
      </c>
      <c r="B1274" s="40" t="s">
        <v>215</v>
      </c>
      <c r="C1274" s="84">
        <v>1980</v>
      </c>
      <c r="D1274" s="40"/>
      <c r="E1274" s="40" t="s">
        <v>277</v>
      </c>
      <c r="F1274" s="40" t="s">
        <v>978</v>
      </c>
      <c r="G1274" s="84">
        <v>5</v>
      </c>
      <c r="H1274" s="84">
        <v>10</v>
      </c>
      <c r="I1274" s="85">
        <v>9365.1</v>
      </c>
      <c r="J1274" s="85">
        <v>8279.7000000000007</v>
      </c>
      <c r="K1274" s="40">
        <v>349</v>
      </c>
      <c r="L1274" s="85">
        <v>16050999.699999999</v>
      </c>
      <c r="M1274" s="85"/>
      <c r="N1274" s="85"/>
      <c r="O1274" s="85"/>
      <c r="P1274" s="58"/>
      <c r="Q1274" s="58">
        <f t="shared" si="163"/>
        <v>1938.5967728299331</v>
      </c>
      <c r="R1274" s="85">
        <v>17159.490000000002</v>
      </c>
      <c r="S1274" s="86">
        <v>44926</v>
      </c>
    </row>
    <row r="1275" spans="1:19" s="113" customFormat="1" hidden="1" x14ac:dyDescent="0.25">
      <c r="A1275" s="25">
        <v>276</v>
      </c>
      <c r="B1275" s="40" t="s">
        <v>703</v>
      </c>
      <c r="C1275" s="84">
        <v>1980</v>
      </c>
      <c r="D1275" s="40"/>
      <c r="E1275" s="40" t="s">
        <v>277</v>
      </c>
      <c r="F1275" s="40" t="s">
        <v>978</v>
      </c>
      <c r="G1275" s="84">
        <v>5</v>
      </c>
      <c r="H1275" s="84">
        <v>4</v>
      </c>
      <c r="I1275" s="85">
        <v>3964</v>
      </c>
      <c r="J1275" s="85">
        <v>3538.4</v>
      </c>
      <c r="K1275" s="40">
        <v>148</v>
      </c>
      <c r="L1275" s="85">
        <v>6859530.8200000003</v>
      </c>
      <c r="M1275" s="85"/>
      <c r="N1275" s="85"/>
      <c r="O1275" s="85"/>
      <c r="P1275" s="58"/>
      <c r="Q1275" s="58">
        <f t="shared" si="163"/>
        <v>1938.5967725525661</v>
      </c>
      <c r="R1275" s="85">
        <v>17159.490000000002</v>
      </c>
      <c r="S1275" s="86">
        <v>44926</v>
      </c>
    </row>
    <row r="1276" spans="1:19" s="113" customFormat="1" hidden="1" x14ac:dyDescent="0.25">
      <c r="A1276" s="25">
        <v>277</v>
      </c>
      <c r="B1276" s="40" t="s">
        <v>704</v>
      </c>
      <c r="C1276" s="84">
        <v>1985</v>
      </c>
      <c r="D1276" s="40"/>
      <c r="E1276" s="40" t="s">
        <v>277</v>
      </c>
      <c r="F1276" s="40" t="s">
        <v>978</v>
      </c>
      <c r="G1276" s="84">
        <v>5</v>
      </c>
      <c r="H1276" s="84">
        <v>4</v>
      </c>
      <c r="I1276" s="85">
        <v>2970.3</v>
      </c>
      <c r="J1276" s="85">
        <v>2682.5</v>
      </c>
      <c r="K1276" s="40">
        <v>160</v>
      </c>
      <c r="L1276" s="85">
        <v>9581339.9499999993</v>
      </c>
      <c r="M1276" s="85"/>
      <c r="N1276" s="85"/>
      <c r="O1276" s="85"/>
      <c r="P1276" s="58"/>
      <c r="Q1276" s="58">
        <f t="shared" si="163"/>
        <v>3571.794948741845</v>
      </c>
      <c r="R1276" s="85">
        <v>17159.490000000002</v>
      </c>
      <c r="S1276" s="86">
        <v>44926</v>
      </c>
    </row>
    <row r="1277" spans="1:19" s="113" customFormat="1" hidden="1" x14ac:dyDescent="0.25">
      <c r="A1277" s="25">
        <v>278</v>
      </c>
      <c r="B1277" s="40" t="s">
        <v>705</v>
      </c>
      <c r="C1277" s="84">
        <v>1984</v>
      </c>
      <c r="D1277" s="40"/>
      <c r="E1277" s="40" t="s">
        <v>277</v>
      </c>
      <c r="F1277" s="40" t="s">
        <v>978</v>
      </c>
      <c r="G1277" s="84">
        <v>5</v>
      </c>
      <c r="H1277" s="84">
        <v>4</v>
      </c>
      <c r="I1277" s="85">
        <v>3755.9</v>
      </c>
      <c r="J1277" s="85">
        <v>3221.61</v>
      </c>
      <c r="K1277" s="40">
        <v>166</v>
      </c>
      <c r="L1277" s="85">
        <v>13736542.84</v>
      </c>
      <c r="M1277" s="85"/>
      <c r="N1277" s="85"/>
      <c r="O1277" s="85"/>
      <c r="P1277" s="58"/>
      <c r="Q1277" s="58">
        <f t="shared" si="163"/>
        <v>4263.8751555899071</v>
      </c>
      <c r="R1277" s="85">
        <v>17159.490000000002</v>
      </c>
      <c r="S1277" s="86">
        <v>44926</v>
      </c>
    </row>
    <row r="1278" spans="1:19" s="113" customFormat="1" hidden="1" x14ac:dyDescent="0.25">
      <c r="A1278" s="25">
        <v>279</v>
      </c>
      <c r="B1278" s="40" t="s">
        <v>651</v>
      </c>
      <c r="C1278" s="84">
        <v>1984</v>
      </c>
      <c r="D1278" s="40"/>
      <c r="E1278" s="40" t="s">
        <v>277</v>
      </c>
      <c r="F1278" s="40" t="s">
        <v>978</v>
      </c>
      <c r="G1278" s="84">
        <v>5</v>
      </c>
      <c r="H1278" s="84">
        <v>4</v>
      </c>
      <c r="I1278" s="85">
        <v>3764</v>
      </c>
      <c r="J1278" s="85">
        <v>3204.6</v>
      </c>
      <c r="K1278" s="40">
        <v>118</v>
      </c>
      <c r="L1278" s="85">
        <v>28212310.530000001</v>
      </c>
      <c r="M1278" s="85"/>
      <c r="N1278" s="85"/>
      <c r="O1278" s="85"/>
      <c r="P1278" s="58"/>
      <c r="Q1278" s="58">
        <f t="shared" si="163"/>
        <v>8803.6917337577233</v>
      </c>
      <c r="R1278" s="85">
        <v>17159.490000000002</v>
      </c>
      <c r="S1278" s="86">
        <v>44926</v>
      </c>
    </row>
    <row r="1279" spans="1:19" s="113" customFormat="1" hidden="1" x14ac:dyDescent="0.25">
      <c r="A1279" s="25">
        <v>280</v>
      </c>
      <c r="B1279" s="40" t="s">
        <v>652</v>
      </c>
      <c r="C1279" s="84">
        <v>1984</v>
      </c>
      <c r="D1279" s="40"/>
      <c r="E1279" s="40" t="s">
        <v>277</v>
      </c>
      <c r="F1279" s="40" t="s">
        <v>978</v>
      </c>
      <c r="G1279" s="84">
        <v>5</v>
      </c>
      <c r="H1279" s="84">
        <v>6</v>
      </c>
      <c r="I1279" s="85">
        <v>5680.1</v>
      </c>
      <c r="J1279" s="85">
        <v>5041.8999999999996</v>
      </c>
      <c r="K1279" s="40">
        <v>212</v>
      </c>
      <c r="L1279" s="85">
        <v>39848869.07</v>
      </c>
      <c r="M1279" s="85"/>
      <c r="N1279" s="85"/>
      <c r="O1279" s="85"/>
      <c r="P1279" s="58"/>
      <c r="Q1279" s="58">
        <f t="shared" si="163"/>
        <v>7903.5421309427011</v>
      </c>
      <c r="R1279" s="85">
        <v>17159.490000000002</v>
      </c>
      <c r="S1279" s="86">
        <v>44926</v>
      </c>
    </row>
    <row r="1280" spans="1:19" s="113" customFormat="1" hidden="1" x14ac:dyDescent="0.25">
      <c r="A1280" s="25">
        <v>281</v>
      </c>
      <c r="B1280" s="40" t="s">
        <v>653</v>
      </c>
      <c r="C1280" s="84">
        <v>1985</v>
      </c>
      <c r="D1280" s="40"/>
      <c r="E1280" s="40" t="s">
        <v>277</v>
      </c>
      <c r="F1280" s="40" t="s">
        <v>978</v>
      </c>
      <c r="G1280" s="84">
        <v>5</v>
      </c>
      <c r="H1280" s="84">
        <v>6</v>
      </c>
      <c r="I1280" s="85">
        <v>6408.4</v>
      </c>
      <c r="J1280" s="85">
        <v>5603.1</v>
      </c>
      <c r="K1280" s="40">
        <v>217</v>
      </c>
      <c r="L1280" s="85">
        <v>23890918.879999999</v>
      </c>
      <c r="M1280" s="85"/>
      <c r="N1280" s="85"/>
      <c r="O1280" s="85"/>
      <c r="P1280" s="58"/>
      <c r="Q1280" s="58">
        <f t="shared" si="163"/>
        <v>4263.8751548250075</v>
      </c>
      <c r="R1280" s="85">
        <v>17159.490000000002</v>
      </c>
      <c r="S1280" s="86">
        <v>44926</v>
      </c>
    </row>
    <row r="1281" spans="1:19" s="113" customFormat="1" hidden="1" x14ac:dyDescent="0.25">
      <c r="A1281" s="25">
        <v>282</v>
      </c>
      <c r="B1281" s="40" t="s">
        <v>654</v>
      </c>
      <c r="C1281" s="84">
        <v>1984</v>
      </c>
      <c r="D1281" s="40"/>
      <c r="E1281" s="40" t="s">
        <v>277</v>
      </c>
      <c r="F1281" s="40" t="s">
        <v>978</v>
      </c>
      <c r="G1281" s="84">
        <v>5</v>
      </c>
      <c r="H1281" s="84">
        <v>6</v>
      </c>
      <c r="I1281" s="85">
        <v>5724.6</v>
      </c>
      <c r="J1281" s="85">
        <v>5084.6000000000004</v>
      </c>
      <c r="K1281" s="40">
        <v>207</v>
      </c>
      <c r="L1281" s="85">
        <v>40186350.310000002</v>
      </c>
      <c r="M1281" s="85"/>
      <c r="N1281" s="85"/>
      <c r="O1281" s="85"/>
      <c r="P1281" s="58"/>
      <c r="Q1281" s="58">
        <f t="shared" si="163"/>
        <v>7903.5421291743696</v>
      </c>
      <c r="R1281" s="85">
        <v>17159.490000000002</v>
      </c>
      <c r="S1281" s="86">
        <v>44926</v>
      </c>
    </row>
    <row r="1282" spans="1:19" s="113" customFormat="1" hidden="1" x14ac:dyDescent="0.25">
      <c r="A1282" s="25">
        <v>283</v>
      </c>
      <c r="B1282" s="40" t="s">
        <v>706</v>
      </c>
      <c r="C1282" s="84">
        <v>1982</v>
      </c>
      <c r="D1282" s="40"/>
      <c r="E1282" s="40" t="s">
        <v>277</v>
      </c>
      <c r="F1282" s="40" t="s">
        <v>978</v>
      </c>
      <c r="G1282" s="84">
        <v>5</v>
      </c>
      <c r="H1282" s="84">
        <v>8</v>
      </c>
      <c r="I1282" s="85">
        <v>9042.4</v>
      </c>
      <c r="J1282" s="85">
        <v>6776.8</v>
      </c>
      <c r="K1282" s="40">
        <v>263</v>
      </c>
      <c r="L1282" s="85">
        <v>16336887.869999999</v>
      </c>
      <c r="M1282" s="85"/>
      <c r="N1282" s="85"/>
      <c r="O1282" s="85"/>
      <c r="P1282" s="58"/>
      <c r="Q1282" s="58">
        <f t="shared" si="163"/>
        <v>2410.7082797190415</v>
      </c>
      <c r="R1282" s="85">
        <v>17159.490000000002</v>
      </c>
      <c r="S1282" s="86">
        <v>44926</v>
      </c>
    </row>
    <row r="1283" spans="1:19" s="113" customFormat="1" hidden="1" x14ac:dyDescent="0.25">
      <c r="A1283" s="25">
        <v>284</v>
      </c>
      <c r="B1283" s="40" t="s">
        <v>660</v>
      </c>
      <c r="C1283" s="84">
        <v>1985</v>
      </c>
      <c r="D1283" s="40"/>
      <c r="E1283" s="40" t="s">
        <v>277</v>
      </c>
      <c r="F1283" s="40" t="s">
        <v>978</v>
      </c>
      <c r="G1283" s="84">
        <v>5</v>
      </c>
      <c r="H1283" s="84">
        <v>6</v>
      </c>
      <c r="I1283" s="85">
        <v>5698.6</v>
      </c>
      <c r="J1283" s="85">
        <v>5067</v>
      </c>
      <c r="K1283" s="40">
        <v>185</v>
      </c>
      <c r="L1283" s="85">
        <v>12498258.59</v>
      </c>
      <c r="M1283" s="85"/>
      <c r="N1283" s="85"/>
      <c r="O1283" s="85"/>
      <c r="P1283" s="58"/>
      <c r="Q1283" s="58">
        <f t="shared" si="163"/>
        <v>2466.5992875468719</v>
      </c>
      <c r="R1283" s="85">
        <v>17159.490000000002</v>
      </c>
      <c r="S1283" s="86">
        <v>44926</v>
      </c>
    </row>
    <row r="1284" spans="1:19" s="113" customFormat="1" hidden="1" x14ac:dyDescent="0.25">
      <c r="A1284" s="25">
        <v>285</v>
      </c>
      <c r="B1284" s="40" t="s">
        <v>661</v>
      </c>
      <c r="C1284" s="84">
        <v>1984</v>
      </c>
      <c r="D1284" s="40"/>
      <c r="E1284" s="40" t="s">
        <v>277</v>
      </c>
      <c r="F1284" s="40" t="s">
        <v>978</v>
      </c>
      <c r="G1284" s="84">
        <v>5</v>
      </c>
      <c r="H1284" s="84">
        <v>6</v>
      </c>
      <c r="I1284" s="85">
        <v>5841.2</v>
      </c>
      <c r="J1284" s="85">
        <v>5177.3</v>
      </c>
      <c r="K1284" s="40">
        <v>210</v>
      </c>
      <c r="L1284" s="85">
        <v>40919008.659999996</v>
      </c>
      <c r="M1284" s="85"/>
      <c r="N1284" s="85"/>
      <c r="O1284" s="85"/>
      <c r="P1284" s="58"/>
      <c r="Q1284" s="58">
        <f t="shared" si="163"/>
        <v>7903.542128136286</v>
      </c>
      <c r="R1284" s="85">
        <v>17159.490000000002</v>
      </c>
      <c r="S1284" s="86">
        <v>44926</v>
      </c>
    </row>
    <row r="1285" spans="1:19" s="113" customFormat="1" hidden="1" x14ac:dyDescent="0.25">
      <c r="A1285" s="25">
        <v>286</v>
      </c>
      <c r="B1285" s="40" t="s">
        <v>662</v>
      </c>
      <c r="C1285" s="84">
        <v>1982</v>
      </c>
      <c r="D1285" s="40"/>
      <c r="E1285" s="40" t="s">
        <v>277</v>
      </c>
      <c r="F1285" s="40" t="s">
        <v>978</v>
      </c>
      <c r="G1285" s="84">
        <v>5</v>
      </c>
      <c r="H1285" s="84">
        <v>20</v>
      </c>
      <c r="I1285" s="85">
        <v>19542</v>
      </c>
      <c r="J1285" s="85">
        <v>17373.900000000001</v>
      </c>
      <c r="K1285" s="40">
        <v>690</v>
      </c>
      <c r="L1285" s="85">
        <v>74080140.579999998</v>
      </c>
      <c r="M1285" s="85"/>
      <c r="N1285" s="85"/>
      <c r="O1285" s="85"/>
      <c r="P1285" s="58"/>
      <c r="Q1285" s="58">
        <f t="shared" si="163"/>
        <v>4263.8751564127797</v>
      </c>
      <c r="R1285" s="85">
        <v>17159.490000000002</v>
      </c>
      <c r="S1285" s="86">
        <v>44926</v>
      </c>
    </row>
    <row r="1286" spans="1:19" s="113" customFormat="1" hidden="1" x14ac:dyDescent="0.25">
      <c r="A1286" s="25">
        <v>287</v>
      </c>
      <c r="B1286" s="40" t="s">
        <v>100</v>
      </c>
      <c r="C1286" s="84">
        <v>1982</v>
      </c>
      <c r="D1286" s="40"/>
      <c r="E1286" s="40" t="s">
        <v>277</v>
      </c>
      <c r="F1286" s="40" t="s">
        <v>978</v>
      </c>
      <c r="G1286" s="84">
        <v>5</v>
      </c>
      <c r="H1286" s="84">
        <v>8</v>
      </c>
      <c r="I1286" s="85">
        <v>7410</v>
      </c>
      <c r="J1286" s="85">
        <v>6558.4</v>
      </c>
      <c r="K1286" s="40">
        <v>262</v>
      </c>
      <c r="L1286" s="85">
        <v>35657645.93</v>
      </c>
      <c r="M1286" s="85"/>
      <c r="N1286" s="85"/>
      <c r="O1286" s="85"/>
      <c r="P1286" s="58"/>
      <c r="Q1286" s="58">
        <f t="shared" si="163"/>
        <v>5436.9428412417665</v>
      </c>
      <c r="R1286" s="85">
        <v>17159.490000000002</v>
      </c>
      <c r="S1286" s="86">
        <v>44926</v>
      </c>
    </row>
    <row r="1287" spans="1:19" s="113" customFormat="1" hidden="1" x14ac:dyDescent="0.25">
      <c r="A1287" s="25">
        <v>288</v>
      </c>
      <c r="B1287" s="40" t="s">
        <v>707</v>
      </c>
      <c r="C1287" s="84">
        <v>1985</v>
      </c>
      <c r="D1287" s="40"/>
      <c r="E1287" s="40" t="s">
        <v>277</v>
      </c>
      <c r="F1287" s="40" t="s">
        <v>288</v>
      </c>
      <c r="G1287" s="84">
        <v>5</v>
      </c>
      <c r="H1287" s="84">
        <v>4</v>
      </c>
      <c r="I1287" s="85">
        <v>5934.8</v>
      </c>
      <c r="J1287" s="85">
        <v>5253.38</v>
      </c>
      <c r="K1287" s="40">
        <v>340</v>
      </c>
      <c r="L1287" s="85">
        <v>10252921.439999999</v>
      </c>
      <c r="M1287" s="85"/>
      <c r="N1287" s="85"/>
      <c r="O1287" s="85"/>
      <c r="P1287" s="58"/>
      <c r="Q1287" s="58">
        <f t="shared" si="163"/>
        <v>1951.6809063878873</v>
      </c>
      <c r="R1287" s="85">
        <v>20657.3</v>
      </c>
      <c r="S1287" s="86">
        <v>44926</v>
      </c>
    </row>
    <row r="1288" spans="1:19" s="113" customFormat="1" hidden="1" x14ac:dyDescent="0.25">
      <c r="A1288" s="25">
        <v>289</v>
      </c>
      <c r="B1288" s="40" t="s">
        <v>708</v>
      </c>
      <c r="C1288" s="84">
        <v>1985</v>
      </c>
      <c r="D1288" s="40"/>
      <c r="E1288" s="40" t="s">
        <v>277</v>
      </c>
      <c r="F1288" s="40" t="s">
        <v>978</v>
      </c>
      <c r="G1288" s="84">
        <v>5</v>
      </c>
      <c r="H1288" s="84">
        <v>6</v>
      </c>
      <c r="I1288" s="85">
        <v>4427.8999999999996</v>
      </c>
      <c r="J1288" s="85">
        <v>4227.8999999999996</v>
      </c>
      <c r="K1288" s="40">
        <v>255</v>
      </c>
      <c r="L1288" s="85">
        <v>7598702.6399999997</v>
      </c>
      <c r="M1288" s="85"/>
      <c r="N1288" s="85"/>
      <c r="O1288" s="85"/>
      <c r="P1288" s="58"/>
      <c r="Q1288" s="58">
        <f t="shared" si="163"/>
        <v>1797.2758674519266</v>
      </c>
      <c r="R1288" s="85">
        <v>17159.490000000002</v>
      </c>
      <c r="S1288" s="86">
        <v>44926</v>
      </c>
    </row>
    <row r="1289" spans="1:19" s="113" customFormat="1" hidden="1" x14ac:dyDescent="0.25">
      <c r="A1289" s="25">
        <v>290</v>
      </c>
      <c r="B1289" s="90" t="s">
        <v>1198</v>
      </c>
      <c r="C1289" s="90">
        <v>1986</v>
      </c>
      <c r="D1289" s="90"/>
      <c r="E1289" s="90" t="s">
        <v>277</v>
      </c>
      <c r="F1289" s="90" t="s">
        <v>978</v>
      </c>
      <c r="G1289" s="93">
        <v>5</v>
      </c>
      <c r="H1289" s="93">
        <v>6</v>
      </c>
      <c r="I1289" s="92">
        <v>9611.2999999999993</v>
      </c>
      <c r="J1289" s="92">
        <v>5697.8</v>
      </c>
      <c r="K1289" s="90">
        <v>243</v>
      </c>
      <c r="L1289" s="92">
        <v>7486155.0199999996</v>
      </c>
      <c r="M1289" s="92"/>
      <c r="N1289" s="92"/>
      <c r="O1289" s="92"/>
      <c r="P1289" s="95"/>
      <c r="Q1289" s="58">
        <f t="shared" si="163"/>
        <v>1313.8676366316822</v>
      </c>
      <c r="R1289" s="85">
        <v>17159.490000000002</v>
      </c>
      <c r="S1289" s="86">
        <v>44926</v>
      </c>
    </row>
    <row r="1290" spans="1:19" s="113" customFormat="1" hidden="1" x14ac:dyDescent="0.25">
      <c r="A1290" s="25">
        <v>291</v>
      </c>
      <c r="B1290" s="40" t="s">
        <v>274</v>
      </c>
      <c r="C1290" s="84">
        <v>1984</v>
      </c>
      <c r="D1290" s="40"/>
      <c r="E1290" s="40" t="s">
        <v>277</v>
      </c>
      <c r="F1290" s="40" t="s">
        <v>978</v>
      </c>
      <c r="G1290" s="84">
        <v>5</v>
      </c>
      <c r="H1290" s="84">
        <v>6</v>
      </c>
      <c r="I1290" s="85">
        <v>5744</v>
      </c>
      <c r="J1290" s="85">
        <v>5091.8999999999996</v>
      </c>
      <c r="K1290" s="40">
        <v>169</v>
      </c>
      <c r="L1290" s="85">
        <v>27684369.260000002</v>
      </c>
      <c r="M1290" s="85"/>
      <c r="N1290" s="85"/>
      <c r="O1290" s="85"/>
      <c r="P1290" s="58"/>
      <c r="Q1290" s="58">
        <f t="shared" si="163"/>
        <v>5436.9428425538608</v>
      </c>
      <c r="R1290" s="85">
        <v>17159.490000000002</v>
      </c>
      <c r="S1290" s="86">
        <v>44926</v>
      </c>
    </row>
    <row r="1291" spans="1:19" s="113" customFormat="1" hidden="1" x14ac:dyDescent="0.25">
      <c r="A1291" s="25">
        <v>292</v>
      </c>
      <c r="B1291" s="40" t="s">
        <v>709</v>
      </c>
      <c r="C1291" s="84">
        <v>1985</v>
      </c>
      <c r="D1291" s="40"/>
      <c r="E1291" s="40" t="s">
        <v>277</v>
      </c>
      <c r="F1291" s="40" t="s">
        <v>978</v>
      </c>
      <c r="G1291" s="84">
        <v>9</v>
      </c>
      <c r="H1291" s="84">
        <v>1</v>
      </c>
      <c r="I1291" s="85">
        <v>6440.8</v>
      </c>
      <c r="J1291" s="85">
        <v>4917.7</v>
      </c>
      <c r="K1291" s="40">
        <v>263</v>
      </c>
      <c r="L1291" s="85">
        <v>11941685.34</v>
      </c>
      <c r="M1291" s="85"/>
      <c r="N1291" s="85"/>
      <c r="O1291" s="85"/>
      <c r="P1291" s="58"/>
      <c r="Q1291" s="58">
        <f t="shared" si="163"/>
        <v>2428.3070012404173</v>
      </c>
      <c r="R1291" s="85">
        <v>15651.14</v>
      </c>
      <c r="S1291" s="86">
        <v>44926</v>
      </c>
    </row>
    <row r="1292" spans="1:19" s="113" customFormat="1" hidden="1" x14ac:dyDescent="0.25">
      <c r="A1292" s="25">
        <v>293</v>
      </c>
      <c r="B1292" s="40" t="s">
        <v>710</v>
      </c>
      <c r="C1292" s="84">
        <v>1985</v>
      </c>
      <c r="D1292" s="40"/>
      <c r="E1292" s="40" t="s">
        <v>277</v>
      </c>
      <c r="F1292" s="40" t="s">
        <v>978</v>
      </c>
      <c r="G1292" s="84">
        <v>9</v>
      </c>
      <c r="H1292" s="84">
        <v>1</v>
      </c>
      <c r="I1292" s="85">
        <v>6495.4</v>
      </c>
      <c r="J1292" s="85">
        <v>4967.7</v>
      </c>
      <c r="K1292" s="40">
        <v>297</v>
      </c>
      <c r="L1292" s="85">
        <v>4661339.6500000004</v>
      </c>
      <c r="M1292" s="85"/>
      <c r="N1292" s="85"/>
      <c r="O1292" s="85"/>
      <c r="P1292" s="58"/>
      <c r="Q1292" s="58">
        <f t="shared" si="163"/>
        <v>938.32953882078232</v>
      </c>
      <c r="R1292" s="85">
        <v>15651.14</v>
      </c>
      <c r="S1292" s="86">
        <v>44926</v>
      </c>
    </row>
    <row r="1293" spans="1:19" s="113" customFormat="1" hidden="1" x14ac:dyDescent="0.25">
      <c r="A1293" s="25">
        <v>294</v>
      </c>
      <c r="B1293" s="40" t="s">
        <v>750</v>
      </c>
      <c r="C1293" s="84">
        <v>1985</v>
      </c>
      <c r="D1293" s="40"/>
      <c r="E1293" s="40" t="s">
        <v>277</v>
      </c>
      <c r="F1293" s="40" t="s">
        <v>978</v>
      </c>
      <c r="G1293" s="84">
        <v>9</v>
      </c>
      <c r="H1293" s="84">
        <v>1</v>
      </c>
      <c r="I1293" s="85">
        <v>6483.8</v>
      </c>
      <c r="J1293" s="85">
        <v>4977.3</v>
      </c>
      <c r="K1293" s="40">
        <v>333</v>
      </c>
      <c r="L1293" s="85">
        <v>12678071.560000001</v>
      </c>
      <c r="M1293" s="85"/>
      <c r="N1293" s="85"/>
      <c r="O1293" s="85"/>
      <c r="P1293" s="58"/>
      <c r="Q1293" s="58">
        <f t="shared" si="163"/>
        <v>2547.1785024009</v>
      </c>
      <c r="R1293" s="85">
        <v>15651.14</v>
      </c>
      <c r="S1293" s="86">
        <v>44926</v>
      </c>
    </row>
    <row r="1294" spans="1:19" s="113" customFormat="1" hidden="1" x14ac:dyDescent="0.25">
      <c r="A1294" s="25">
        <v>295</v>
      </c>
      <c r="B1294" s="40" t="s">
        <v>751</v>
      </c>
      <c r="C1294" s="84">
        <v>1983</v>
      </c>
      <c r="D1294" s="40"/>
      <c r="E1294" s="40" t="s">
        <v>982</v>
      </c>
      <c r="F1294" s="40" t="s">
        <v>288</v>
      </c>
      <c r="G1294" s="84">
        <v>5</v>
      </c>
      <c r="H1294" s="84">
        <v>4</v>
      </c>
      <c r="I1294" s="85">
        <v>8600.9</v>
      </c>
      <c r="J1294" s="85">
        <v>6617.7</v>
      </c>
      <c r="K1294" s="40">
        <v>377</v>
      </c>
      <c r="L1294" s="85">
        <v>62614794.909999996</v>
      </c>
      <c r="M1294" s="85"/>
      <c r="N1294" s="85"/>
      <c r="O1294" s="85"/>
      <c r="P1294" s="58"/>
      <c r="Q1294" s="58">
        <f t="shared" si="163"/>
        <v>9461.7155371201479</v>
      </c>
      <c r="R1294" s="85">
        <v>20657.3</v>
      </c>
      <c r="S1294" s="86">
        <v>44926</v>
      </c>
    </row>
    <row r="1295" spans="1:19" s="113" customFormat="1" hidden="1" x14ac:dyDescent="0.25">
      <c r="A1295" s="25">
        <v>296</v>
      </c>
      <c r="B1295" s="40" t="s">
        <v>219</v>
      </c>
      <c r="C1295" s="84">
        <v>1982</v>
      </c>
      <c r="D1295" s="40"/>
      <c r="E1295" s="40" t="s">
        <v>277</v>
      </c>
      <c r="F1295" s="40" t="s">
        <v>978</v>
      </c>
      <c r="G1295" s="84">
        <v>5</v>
      </c>
      <c r="H1295" s="84">
        <v>6</v>
      </c>
      <c r="I1295" s="85">
        <v>4926.7</v>
      </c>
      <c r="J1295" s="85">
        <v>4526.8</v>
      </c>
      <c r="K1295" s="40">
        <v>254</v>
      </c>
      <c r="L1295" s="85">
        <v>23830444.420000002</v>
      </c>
      <c r="M1295" s="85"/>
      <c r="N1295" s="85"/>
      <c r="O1295" s="85"/>
      <c r="P1295" s="58"/>
      <c r="Q1295" s="58">
        <f t="shared" si="163"/>
        <v>5264.302469735796</v>
      </c>
      <c r="R1295" s="85">
        <v>17159.490000000002</v>
      </c>
      <c r="S1295" s="86">
        <v>44926</v>
      </c>
    </row>
    <row r="1296" spans="1:19" s="113" customFormat="1" hidden="1" x14ac:dyDescent="0.25">
      <c r="A1296" s="25">
        <v>297</v>
      </c>
      <c r="B1296" s="40" t="s">
        <v>711</v>
      </c>
      <c r="C1296" s="84">
        <v>1985</v>
      </c>
      <c r="D1296" s="40"/>
      <c r="E1296" s="40" t="s">
        <v>277</v>
      </c>
      <c r="F1296" s="40" t="s">
        <v>288</v>
      </c>
      <c r="G1296" s="84">
        <v>9</v>
      </c>
      <c r="H1296" s="84">
        <v>1</v>
      </c>
      <c r="I1296" s="85">
        <v>7281.3</v>
      </c>
      <c r="J1296" s="85">
        <v>4307.2</v>
      </c>
      <c r="K1296" s="40">
        <v>343</v>
      </c>
      <c r="L1296" s="85">
        <v>12711023.539999999</v>
      </c>
      <c r="M1296" s="85"/>
      <c r="N1296" s="85"/>
      <c r="O1296" s="85"/>
      <c r="P1296" s="58"/>
      <c r="Q1296" s="58">
        <f t="shared" si="163"/>
        <v>2951.1105915676076</v>
      </c>
      <c r="R1296" s="85">
        <v>18540</v>
      </c>
      <c r="S1296" s="86">
        <v>44926</v>
      </c>
    </row>
    <row r="1297" spans="1:19" s="113" customFormat="1" hidden="1" x14ac:dyDescent="0.25">
      <c r="A1297" s="25">
        <v>298</v>
      </c>
      <c r="B1297" s="40" t="s">
        <v>712</v>
      </c>
      <c r="C1297" s="84">
        <v>1986</v>
      </c>
      <c r="D1297" s="40"/>
      <c r="E1297" s="40" t="s">
        <v>1273</v>
      </c>
      <c r="F1297" s="40" t="s">
        <v>288</v>
      </c>
      <c r="G1297" s="84">
        <v>9</v>
      </c>
      <c r="H1297" s="84">
        <v>1</v>
      </c>
      <c r="I1297" s="85">
        <v>7015.6</v>
      </c>
      <c r="J1297" s="85">
        <v>4109.3999999999996</v>
      </c>
      <c r="K1297" s="40">
        <v>401</v>
      </c>
      <c r="L1297" s="85">
        <v>5016116.5</v>
      </c>
      <c r="M1297" s="85"/>
      <c r="N1297" s="85"/>
      <c r="O1297" s="85"/>
      <c r="P1297" s="58"/>
      <c r="Q1297" s="58">
        <f t="shared" ref="Q1297:Q1328" si="164">L1297/J1297</f>
        <v>1220.6444979802404</v>
      </c>
      <c r="R1297" s="85">
        <v>18540</v>
      </c>
      <c r="S1297" s="86">
        <v>44926</v>
      </c>
    </row>
    <row r="1298" spans="1:19" s="113" customFormat="1" hidden="1" x14ac:dyDescent="0.25">
      <c r="A1298" s="25">
        <v>299</v>
      </c>
      <c r="B1298" s="40" t="s">
        <v>269</v>
      </c>
      <c r="C1298" s="84">
        <v>1984</v>
      </c>
      <c r="D1298" s="40"/>
      <c r="E1298" s="40" t="s">
        <v>277</v>
      </c>
      <c r="F1298" s="40" t="s">
        <v>978</v>
      </c>
      <c r="G1298" s="84">
        <v>8</v>
      </c>
      <c r="H1298" s="84">
        <v>1</v>
      </c>
      <c r="I1298" s="85">
        <v>5051</v>
      </c>
      <c r="J1298" s="85">
        <v>2977.5</v>
      </c>
      <c r="K1298" s="40">
        <v>250</v>
      </c>
      <c r="L1298" s="85">
        <v>10947492.130000001</v>
      </c>
      <c r="M1298" s="85"/>
      <c r="N1298" s="85"/>
      <c r="O1298" s="85"/>
      <c r="P1298" s="58"/>
      <c r="Q1298" s="58">
        <f t="shared" si="164"/>
        <v>3676.7395902602857</v>
      </c>
      <c r="R1298" s="85">
        <v>15651.14</v>
      </c>
      <c r="S1298" s="86">
        <v>44926</v>
      </c>
    </row>
    <row r="1299" spans="1:19" s="113" customFormat="1" hidden="1" x14ac:dyDescent="0.25">
      <c r="A1299" s="25">
        <v>300</v>
      </c>
      <c r="B1299" s="40" t="s">
        <v>752</v>
      </c>
      <c r="C1299" s="84">
        <v>1984</v>
      </c>
      <c r="D1299" s="40"/>
      <c r="E1299" s="40" t="s">
        <v>982</v>
      </c>
      <c r="F1299" s="40" t="s">
        <v>978</v>
      </c>
      <c r="G1299" s="84">
        <v>8</v>
      </c>
      <c r="H1299" s="84">
        <v>1</v>
      </c>
      <c r="I1299" s="85">
        <v>5050.8999999999996</v>
      </c>
      <c r="J1299" s="85">
        <v>3022.7</v>
      </c>
      <c r="K1299" s="40">
        <v>280</v>
      </c>
      <c r="L1299" s="85">
        <v>3230156.59</v>
      </c>
      <c r="M1299" s="85"/>
      <c r="N1299" s="85"/>
      <c r="O1299" s="85"/>
      <c r="P1299" s="58"/>
      <c r="Q1299" s="58">
        <f t="shared" si="164"/>
        <v>1068.6328745823271</v>
      </c>
      <c r="R1299" s="85">
        <v>15651.14</v>
      </c>
      <c r="S1299" s="86">
        <v>44926</v>
      </c>
    </row>
    <row r="1300" spans="1:19" s="113" customFormat="1" hidden="1" x14ac:dyDescent="0.25">
      <c r="A1300" s="25">
        <v>301</v>
      </c>
      <c r="B1300" s="40" t="s">
        <v>270</v>
      </c>
      <c r="C1300" s="84">
        <v>1983</v>
      </c>
      <c r="D1300" s="40"/>
      <c r="E1300" s="40" t="s">
        <v>277</v>
      </c>
      <c r="F1300" s="40" t="s">
        <v>978</v>
      </c>
      <c r="G1300" s="84">
        <v>8</v>
      </c>
      <c r="H1300" s="84">
        <v>1</v>
      </c>
      <c r="I1300" s="85">
        <v>5032</v>
      </c>
      <c r="J1300" s="85">
        <v>3055.61</v>
      </c>
      <c r="K1300" s="40">
        <v>286</v>
      </c>
      <c r="L1300" s="85">
        <v>10593552.24</v>
      </c>
      <c r="M1300" s="85"/>
      <c r="N1300" s="85"/>
      <c r="O1300" s="85"/>
      <c r="P1300" s="58"/>
      <c r="Q1300" s="58">
        <f t="shared" si="164"/>
        <v>3466.9189588985505</v>
      </c>
      <c r="R1300" s="85">
        <v>15651.14</v>
      </c>
      <c r="S1300" s="86">
        <v>44926</v>
      </c>
    </row>
    <row r="1301" spans="1:19" s="113" customFormat="1" hidden="1" x14ac:dyDescent="0.25">
      <c r="A1301" s="25">
        <v>302</v>
      </c>
      <c r="B1301" s="40" t="s">
        <v>753</v>
      </c>
      <c r="C1301" s="84">
        <v>1983</v>
      </c>
      <c r="D1301" s="40"/>
      <c r="E1301" s="40" t="s">
        <v>278</v>
      </c>
      <c r="F1301" s="40" t="s">
        <v>978</v>
      </c>
      <c r="G1301" s="84">
        <v>5</v>
      </c>
      <c r="H1301" s="84">
        <v>8</v>
      </c>
      <c r="I1301" s="85">
        <v>7823.7</v>
      </c>
      <c r="J1301" s="85">
        <v>6711.02</v>
      </c>
      <c r="K1301" s="40">
        <v>282</v>
      </c>
      <c r="L1301" s="85">
        <v>30015722.52</v>
      </c>
      <c r="M1301" s="85"/>
      <c r="N1301" s="85"/>
      <c r="O1301" s="85"/>
      <c r="P1301" s="58"/>
      <c r="Q1301" s="58">
        <f t="shared" si="164"/>
        <v>4472.6021558570828</v>
      </c>
      <c r="R1301" s="85">
        <v>17159.490000000002</v>
      </c>
      <c r="S1301" s="86">
        <v>44926</v>
      </c>
    </row>
    <row r="1302" spans="1:19" s="113" customFormat="1" hidden="1" x14ac:dyDescent="0.25">
      <c r="A1302" s="25">
        <v>303</v>
      </c>
      <c r="B1302" s="40" t="s">
        <v>754</v>
      </c>
      <c r="C1302" s="84">
        <v>1983</v>
      </c>
      <c r="D1302" s="40"/>
      <c r="E1302" s="40" t="s">
        <v>278</v>
      </c>
      <c r="F1302" s="40" t="s">
        <v>978</v>
      </c>
      <c r="G1302" s="84">
        <v>9</v>
      </c>
      <c r="H1302" s="84">
        <v>3</v>
      </c>
      <c r="I1302" s="85">
        <v>6349.9</v>
      </c>
      <c r="J1302" s="85">
        <v>5365.6</v>
      </c>
      <c r="K1302" s="40">
        <v>258</v>
      </c>
      <c r="L1302" s="85">
        <v>8725999.4299999997</v>
      </c>
      <c r="M1302" s="85"/>
      <c r="N1302" s="85"/>
      <c r="O1302" s="85"/>
      <c r="P1302" s="58"/>
      <c r="Q1302" s="58">
        <f t="shared" si="164"/>
        <v>1626.2858636499179</v>
      </c>
      <c r="R1302" s="85">
        <v>15651.14</v>
      </c>
      <c r="S1302" s="86">
        <v>44926</v>
      </c>
    </row>
    <row r="1303" spans="1:19" s="113" customFormat="1" hidden="1" x14ac:dyDescent="0.25">
      <c r="A1303" s="25">
        <v>304</v>
      </c>
      <c r="B1303" s="40" t="s">
        <v>713</v>
      </c>
      <c r="C1303" s="84">
        <v>1983</v>
      </c>
      <c r="D1303" s="40"/>
      <c r="E1303" s="40" t="s">
        <v>277</v>
      </c>
      <c r="F1303" s="40" t="s">
        <v>978</v>
      </c>
      <c r="G1303" s="84">
        <v>5</v>
      </c>
      <c r="H1303" s="84">
        <v>8</v>
      </c>
      <c r="I1303" s="85">
        <v>7463.49</v>
      </c>
      <c r="J1303" s="85">
        <v>5205.8999999999996</v>
      </c>
      <c r="K1303" s="40">
        <v>348</v>
      </c>
      <c r="L1303" s="85">
        <v>19448579.379999999</v>
      </c>
      <c r="M1303" s="85"/>
      <c r="N1303" s="85"/>
      <c r="O1303" s="85"/>
      <c r="P1303" s="58"/>
      <c r="Q1303" s="58">
        <f t="shared" si="164"/>
        <v>3735.8726406577152</v>
      </c>
      <c r="R1303" s="85">
        <v>17159.490000000002</v>
      </c>
      <c r="S1303" s="86">
        <v>44926</v>
      </c>
    </row>
    <row r="1304" spans="1:19" s="113" customFormat="1" hidden="1" x14ac:dyDescent="0.25">
      <c r="A1304" s="25">
        <v>305</v>
      </c>
      <c r="B1304" s="40" t="s">
        <v>714</v>
      </c>
      <c r="C1304" s="84">
        <v>1983</v>
      </c>
      <c r="D1304" s="40"/>
      <c r="E1304" s="40" t="s">
        <v>277</v>
      </c>
      <c r="F1304" s="40" t="s">
        <v>978</v>
      </c>
      <c r="G1304" s="84">
        <v>5</v>
      </c>
      <c r="H1304" s="84">
        <v>7</v>
      </c>
      <c r="I1304" s="85">
        <v>10534.9</v>
      </c>
      <c r="J1304" s="85">
        <v>6160.9</v>
      </c>
      <c r="K1304" s="40">
        <v>264</v>
      </c>
      <c r="L1304" s="85">
        <v>26269308.449999999</v>
      </c>
      <c r="M1304" s="85"/>
      <c r="N1304" s="85"/>
      <c r="O1304" s="85"/>
      <c r="P1304" s="58"/>
      <c r="Q1304" s="58">
        <f t="shared" si="164"/>
        <v>4263.8751562271746</v>
      </c>
      <c r="R1304" s="85">
        <v>17159.490000000002</v>
      </c>
      <c r="S1304" s="86">
        <v>44926</v>
      </c>
    </row>
    <row r="1305" spans="1:19" s="113" customFormat="1" hidden="1" x14ac:dyDescent="0.25">
      <c r="A1305" s="25">
        <v>306</v>
      </c>
      <c r="B1305" s="40" t="s">
        <v>715</v>
      </c>
      <c r="C1305" s="84">
        <v>1983</v>
      </c>
      <c r="D1305" s="40"/>
      <c r="E1305" s="40" t="s">
        <v>277</v>
      </c>
      <c r="F1305" s="40" t="s">
        <v>978</v>
      </c>
      <c r="G1305" s="84">
        <v>5</v>
      </c>
      <c r="H1305" s="84">
        <v>8</v>
      </c>
      <c r="I1305" s="85">
        <v>10671.8</v>
      </c>
      <c r="J1305" s="85">
        <v>6573.6</v>
      </c>
      <c r="K1305" s="40">
        <v>272</v>
      </c>
      <c r="L1305" s="85">
        <v>28029009.719999999</v>
      </c>
      <c r="M1305" s="85"/>
      <c r="N1305" s="85"/>
      <c r="O1305" s="85"/>
      <c r="P1305" s="58"/>
      <c r="Q1305" s="58">
        <f t="shared" si="164"/>
        <v>4263.8751551661189</v>
      </c>
      <c r="R1305" s="85">
        <v>17159.490000000002</v>
      </c>
      <c r="S1305" s="86">
        <v>44926</v>
      </c>
    </row>
    <row r="1306" spans="1:19" s="113" customFormat="1" hidden="1" x14ac:dyDescent="0.25">
      <c r="A1306" s="25">
        <v>307</v>
      </c>
      <c r="B1306" s="40" t="s">
        <v>716</v>
      </c>
      <c r="C1306" s="84">
        <v>1985</v>
      </c>
      <c r="D1306" s="40"/>
      <c r="E1306" s="40" t="s">
        <v>277</v>
      </c>
      <c r="F1306" s="40" t="s">
        <v>978</v>
      </c>
      <c r="G1306" s="84">
        <v>5</v>
      </c>
      <c r="H1306" s="84">
        <v>6</v>
      </c>
      <c r="I1306" s="85">
        <v>5744.8</v>
      </c>
      <c r="J1306" s="85">
        <v>3998.5</v>
      </c>
      <c r="K1306" s="40">
        <v>216</v>
      </c>
      <c r="L1306" s="85">
        <v>17049104.809999999</v>
      </c>
      <c r="M1306" s="85"/>
      <c r="N1306" s="85"/>
      <c r="O1306" s="85"/>
      <c r="P1306" s="58"/>
      <c r="Q1306" s="58">
        <f t="shared" si="164"/>
        <v>4263.8751556833813</v>
      </c>
      <c r="R1306" s="85">
        <v>17159.490000000002</v>
      </c>
      <c r="S1306" s="86">
        <v>44926</v>
      </c>
    </row>
    <row r="1307" spans="1:19" s="113" customFormat="1" hidden="1" x14ac:dyDescent="0.25">
      <c r="A1307" s="25">
        <v>308</v>
      </c>
      <c r="B1307" s="40" t="s">
        <v>717</v>
      </c>
      <c r="C1307" s="84">
        <v>1983</v>
      </c>
      <c r="D1307" s="40"/>
      <c r="E1307" s="40" t="s">
        <v>277</v>
      </c>
      <c r="F1307" s="40" t="s">
        <v>978</v>
      </c>
      <c r="G1307" s="84">
        <v>5</v>
      </c>
      <c r="H1307" s="84">
        <v>4</v>
      </c>
      <c r="I1307" s="85">
        <v>3808</v>
      </c>
      <c r="J1307" s="85">
        <v>2657.7</v>
      </c>
      <c r="K1307" s="40">
        <v>166</v>
      </c>
      <c r="L1307" s="85">
        <v>11332100.99</v>
      </c>
      <c r="M1307" s="85"/>
      <c r="N1307" s="85"/>
      <c r="O1307" s="85"/>
      <c r="P1307" s="58"/>
      <c r="Q1307" s="58">
        <f t="shared" si="164"/>
        <v>4263.8751514467403</v>
      </c>
      <c r="R1307" s="85">
        <v>17159.490000000002</v>
      </c>
      <c r="S1307" s="86">
        <v>44926</v>
      </c>
    </row>
    <row r="1308" spans="1:19" s="113" customFormat="1" hidden="1" x14ac:dyDescent="0.25">
      <c r="A1308" s="25">
        <v>309</v>
      </c>
      <c r="B1308" s="40" t="s">
        <v>718</v>
      </c>
      <c r="C1308" s="84">
        <v>1983</v>
      </c>
      <c r="D1308" s="40"/>
      <c r="E1308" s="40" t="s">
        <v>277</v>
      </c>
      <c r="F1308" s="40" t="s">
        <v>978</v>
      </c>
      <c r="G1308" s="84">
        <v>5</v>
      </c>
      <c r="H1308" s="84">
        <v>8</v>
      </c>
      <c r="I1308" s="85">
        <v>7442</v>
      </c>
      <c r="J1308" s="85">
        <v>5192.3999999999996</v>
      </c>
      <c r="K1308" s="40">
        <v>332</v>
      </c>
      <c r="L1308" s="85">
        <v>35390901.700000003</v>
      </c>
      <c r="M1308" s="85"/>
      <c r="N1308" s="85"/>
      <c r="O1308" s="85"/>
      <c r="P1308" s="58"/>
      <c r="Q1308" s="58">
        <f t="shared" si="164"/>
        <v>6815.9043409598653</v>
      </c>
      <c r="R1308" s="85">
        <v>17159.490000000002</v>
      </c>
      <c r="S1308" s="86">
        <v>44926</v>
      </c>
    </row>
    <row r="1309" spans="1:19" s="113" customFormat="1" hidden="1" x14ac:dyDescent="0.25">
      <c r="A1309" s="25">
        <v>310</v>
      </c>
      <c r="B1309" s="40" t="s">
        <v>669</v>
      </c>
      <c r="C1309" s="84">
        <v>1984</v>
      </c>
      <c r="D1309" s="40"/>
      <c r="E1309" s="40" t="s">
        <v>277</v>
      </c>
      <c r="F1309" s="40" t="s">
        <v>978</v>
      </c>
      <c r="G1309" s="84">
        <v>5</v>
      </c>
      <c r="H1309" s="84">
        <v>9</v>
      </c>
      <c r="I1309" s="85">
        <v>12402.3</v>
      </c>
      <c r="J1309" s="85">
        <v>7832.6</v>
      </c>
      <c r="K1309" s="40">
        <v>355</v>
      </c>
      <c r="L1309" s="85">
        <v>61905284.090000004</v>
      </c>
      <c r="M1309" s="85"/>
      <c r="N1309" s="85"/>
      <c r="O1309" s="85"/>
      <c r="P1309" s="58"/>
      <c r="Q1309" s="58">
        <f t="shared" si="164"/>
        <v>7903.5421303270941</v>
      </c>
      <c r="R1309" s="85">
        <v>17159.490000000002</v>
      </c>
      <c r="S1309" s="86">
        <v>44926</v>
      </c>
    </row>
    <row r="1310" spans="1:19" s="113" customFormat="1" hidden="1" x14ac:dyDescent="0.25">
      <c r="A1310" s="25">
        <v>311</v>
      </c>
      <c r="B1310" s="40" t="s">
        <v>670</v>
      </c>
      <c r="C1310" s="84">
        <v>1984</v>
      </c>
      <c r="D1310" s="40"/>
      <c r="E1310" s="40" t="s">
        <v>277</v>
      </c>
      <c r="F1310" s="40" t="s">
        <v>978</v>
      </c>
      <c r="G1310" s="84">
        <v>5</v>
      </c>
      <c r="H1310" s="84">
        <v>4</v>
      </c>
      <c r="I1310" s="85">
        <v>3882</v>
      </c>
      <c r="J1310" s="85">
        <v>2753.2</v>
      </c>
      <c r="K1310" s="40">
        <v>172</v>
      </c>
      <c r="L1310" s="85">
        <v>18765547.829999998</v>
      </c>
      <c r="M1310" s="85"/>
      <c r="N1310" s="85"/>
      <c r="O1310" s="85"/>
      <c r="P1310" s="58"/>
      <c r="Q1310" s="58">
        <f t="shared" si="164"/>
        <v>6815.904340403893</v>
      </c>
      <c r="R1310" s="85">
        <v>17159.490000000002</v>
      </c>
      <c r="S1310" s="86">
        <v>44926</v>
      </c>
    </row>
    <row r="1311" spans="1:19" s="113" customFormat="1" hidden="1" x14ac:dyDescent="0.25">
      <c r="A1311" s="25">
        <v>312</v>
      </c>
      <c r="B1311" s="40" t="s">
        <v>671</v>
      </c>
      <c r="C1311" s="84">
        <v>1984</v>
      </c>
      <c r="D1311" s="40"/>
      <c r="E1311" s="40" t="s">
        <v>277</v>
      </c>
      <c r="F1311" s="40" t="s">
        <v>978</v>
      </c>
      <c r="G1311" s="84">
        <v>5</v>
      </c>
      <c r="H1311" s="84">
        <v>6</v>
      </c>
      <c r="I1311" s="85">
        <v>5618.2</v>
      </c>
      <c r="J1311" s="85">
        <v>3973.2</v>
      </c>
      <c r="K1311" s="40">
        <v>262</v>
      </c>
      <c r="L1311" s="85">
        <v>9578226.1400000006</v>
      </c>
      <c r="M1311" s="85"/>
      <c r="N1311" s="85"/>
      <c r="O1311" s="85"/>
      <c r="P1311" s="58"/>
      <c r="Q1311" s="58">
        <f t="shared" si="164"/>
        <v>2410.7082804792108</v>
      </c>
      <c r="R1311" s="85">
        <v>17159.490000000002</v>
      </c>
      <c r="S1311" s="86">
        <v>44926</v>
      </c>
    </row>
    <row r="1312" spans="1:19" s="113" customFormat="1" hidden="1" x14ac:dyDescent="0.25">
      <c r="A1312" s="25">
        <v>313</v>
      </c>
      <c r="B1312" s="40" t="s">
        <v>672</v>
      </c>
      <c r="C1312" s="84">
        <v>1984</v>
      </c>
      <c r="D1312" s="40"/>
      <c r="E1312" s="40" t="s">
        <v>277</v>
      </c>
      <c r="F1312" s="40" t="s">
        <v>978</v>
      </c>
      <c r="G1312" s="84">
        <v>5</v>
      </c>
      <c r="H1312" s="84">
        <v>6</v>
      </c>
      <c r="I1312" s="85">
        <v>5656.33</v>
      </c>
      <c r="J1312" s="85">
        <v>4008.6</v>
      </c>
      <c r="K1312" s="40">
        <v>257</v>
      </c>
      <c r="L1312" s="85">
        <v>21627150.670000002</v>
      </c>
      <c r="M1312" s="85"/>
      <c r="N1312" s="85"/>
      <c r="O1312" s="85"/>
      <c r="P1312" s="58"/>
      <c r="Q1312" s="58">
        <f t="shared" si="164"/>
        <v>5395.1880132714668</v>
      </c>
      <c r="R1312" s="85">
        <v>17159.490000000002</v>
      </c>
      <c r="S1312" s="86">
        <v>44926</v>
      </c>
    </row>
    <row r="1313" spans="1:19" s="113" customFormat="1" hidden="1" x14ac:dyDescent="0.25">
      <c r="A1313" s="25">
        <v>314</v>
      </c>
      <c r="B1313" s="40" t="s">
        <v>246</v>
      </c>
      <c r="C1313" s="84">
        <v>1984</v>
      </c>
      <c r="D1313" s="40"/>
      <c r="E1313" s="40" t="s">
        <v>277</v>
      </c>
      <c r="F1313" s="40" t="s">
        <v>978</v>
      </c>
      <c r="G1313" s="84">
        <v>5</v>
      </c>
      <c r="H1313" s="84">
        <v>6</v>
      </c>
      <c r="I1313" s="85">
        <v>5792.53</v>
      </c>
      <c r="J1313" s="85">
        <v>4060.5</v>
      </c>
      <c r="K1313" s="40">
        <v>263</v>
      </c>
      <c r="L1313" s="85">
        <v>21907160.920000002</v>
      </c>
      <c r="M1313" s="85"/>
      <c r="N1313" s="85"/>
      <c r="O1313" s="85"/>
      <c r="P1313" s="58"/>
      <c r="Q1313" s="58">
        <f t="shared" si="164"/>
        <v>5395.1880113286543</v>
      </c>
      <c r="R1313" s="85">
        <v>17159.490000000002</v>
      </c>
      <c r="S1313" s="86">
        <v>44926</v>
      </c>
    </row>
    <row r="1314" spans="1:19" s="113" customFormat="1" hidden="1" x14ac:dyDescent="0.25">
      <c r="A1314" s="25">
        <v>315</v>
      </c>
      <c r="B1314" s="40" t="s">
        <v>220</v>
      </c>
      <c r="C1314" s="84">
        <v>1981</v>
      </c>
      <c r="D1314" s="40"/>
      <c r="E1314" s="40" t="s">
        <v>277</v>
      </c>
      <c r="F1314" s="40" t="s">
        <v>978</v>
      </c>
      <c r="G1314" s="84">
        <v>5</v>
      </c>
      <c r="H1314" s="84">
        <v>6</v>
      </c>
      <c r="I1314" s="85">
        <v>5852.6</v>
      </c>
      <c r="J1314" s="85">
        <v>5025.5</v>
      </c>
      <c r="K1314" s="40">
        <v>217</v>
      </c>
      <c r="L1314" s="85">
        <v>3082804.59</v>
      </c>
      <c r="M1314" s="85"/>
      <c r="N1314" s="85"/>
      <c r="O1314" s="85"/>
      <c r="P1314" s="58"/>
      <c r="Q1314" s="58">
        <f t="shared" si="164"/>
        <v>613.43241269525413</v>
      </c>
      <c r="R1314" s="85">
        <v>17159.490000000002</v>
      </c>
      <c r="S1314" s="86">
        <v>44926</v>
      </c>
    </row>
    <row r="1315" spans="1:19" s="113" customFormat="1" hidden="1" x14ac:dyDescent="0.25">
      <c r="A1315" s="25">
        <v>316</v>
      </c>
      <c r="B1315" s="40" t="s">
        <v>719</v>
      </c>
      <c r="C1315" s="84">
        <v>1985</v>
      </c>
      <c r="D1315" s="40"/>
      <c r="E1315" s="40" t="s">
        <v>277</v>
      </c>
      <c r="F1315" s="40" t="s">
        <v>978</v>
      </c>
      <c r="G1315" s="84">
        <v>5</v>
      </c>
      <c r="H1315" s="84">
        <v>6</v>
      </c>
      <c r="I1315" s="85">
        <v>5643.8</v>
      </c>
      <c r="J1315" s="85">
        <v>3961.3</v>
      </c>
      <c r="K1315" s="40">
        <v>238</v>
      </c>
      <c r="L1315" s="85">
        <v>16890488.66</v>
      </c>
      <c r="M1315" s="85"/>
      <c r="N1315" s="85"/>
      <c r="O1315" s="85"/>
      <c r="P1315" s="58"/>
      <c r="Q1315" s="58">
        <f t="shared" si="164"/>
        <v>4263.8751571453813</v>
      </c>
      <c r="R1315" s="85">
        <v>17159.490000000002</v>
      </c>
      <c r="S1315" s="86">
        <v>44926</v>
      </c>
    </row>
    <row r="1316" spans="1:19" s="113" customFormat="1" hidden="1" x14ac:dyDescent="0.25">
      <c r="A1316" s="25">
        <v>317</v>
      </c>
      <c r="B1316" s="40" t="s">
        <v>720</v>
      </c>
      <c r="C1316" s="84">
        <v>1984</v>
      </c>
      <c r="D1316" s="40"/>
      <c r="E1316" s="40" t="s">
        <v>277</v>
      </c>
      <c r="F1316" s="40" t="s">
        <v>978</v>
      </c>
      <c r="G1316" s="84">
        <v>5</v>
      </c>
      <c r="H1316" s="84">
        <v>6</v>
      </c>
      <c r="I1316" s="85">
        <v>5867.3</v>
      </c>
      <c r="J1316" s="85">
        <v>4060.7</v>
      </c>
      <c r="K1316" s="40">
        <v>260</v>
      </c>
      <c r="L1316" s="85">
        <v>19805282.84</v>
      </c>
      <c r="M1316" s="85"/>
      <c r="N1316" s="85"/>
      <c r="O1316" s="85"/>
      <c r="P1316" s="58"/>
      <c r="Q1316" s="58">
        <f t="shared" si="164"/>
        <v>4877.3075676607486</v>
      </c>
      <c r="R1316" s="85">
        <v>17159.490000000002</v>
      </c>
      <c r="S1316" s="86">
        <v>44926</v>
      </c>
    </row>
    <row r="1317" spans="1:19" s="113" customFormat="1" hidden="1" x14ac:dyDescent="0.25">
      <c r="A1317" s="25">
        <v>318</v>
      </c>
      <c r="B1317" s="40" t="s">
        <v>721</v>
      </c>
      <c r="C1317" s="84">
        <v>1985</v>
      </c>
      <c r="D1317" s="40"/>
      <c r="E1317" s="40" t="s">
        <v>277</v>
      </c>
      <c r="F1317" s="40" t="s">
        <v>978</v>
      </c>
      <c r="G1317" s="84">
        <v>5</v>
      </c>
      <c r="H1317" s="84">
        <v>4</v>
      </c>
      <c r="I1317" s="85">
        <v>3791.5</v>
      </c>
      <c r="J1317" s="85">
        <v>2583.1</v>
      </c>
      <c r="K1317" s="40">
        <v>190</v>
      </c>
      <c r="L1317" s="85">
        <v>4642543.29</v>
      </c>
      <c r="M1317" s="85"/>
      <c r="N1317" s="85"/>
      <c r="O1317" s="85"/>
      <c r="P1317" s="58"/>
      <c r="Q1317" s="58">
        <f t="shared" si="164"/>
        <v>1797.2758662072704</v>
      </c>
      <c r="R1317" s="85">
        <v>17159.490000000002</v>
      </c>
      <c r="S1317" s="86">
        <v>44926</v>
      </c>
    </row>
    <row r="1318" spans="1:19" s="113" customFormat="1" hidden="1" x14ac:dyDescent="0.25">
      <c r="A1318" s="25">
        <v>319</v>
      </c>
      <c r="B1318" s="40" t="s">
        <v>722</v>
      </c>
      <c r="C1318" s="84">
        <v>1984</v>
      </c>
      <c r="D1318" s="40"/>
      <c r="E1318" s="40" t="s">
        <v>277</v>
      </c>
      <c r="F1318" s="40" t="s">
        <v>978</v>
      </c>
      <c r="G1318" s="84">
        <v>5</v>
      </c>
      <c r="H1318" s="84">
        <v>6</v>
      </c>
      <c r="I1318" s="85">
        <v>5728.78</v>
      </c>
      <c r="J1318" s="85">
        <v>3940.2</v>
      </c>
      <c r="K1318" s="40">
        <v>256</v>
      </c>
      <c r="L1318" s="85">
        <v>9498672.7599999998</v>
      </c>
      <c r="M1318" s="85"/>
      <c r="N1318" s="85"/>
      <c r="O1318" s="85"/>
      <c r="P1318" s="58"/>
      <c r="Q1318" s="58">
        <f t="shared" si="164"/>
        <v>2410.7082787675754</v>
      </c>
      <c r="R1318" s="85">
        <v>17159.490000000002</v>
      </c>
      <c r="S1318" s="86">
        <v>44926</v>
      </c>
    </row>
    <row r="1319" spans="1:19" s="113" customFormat="1" hidden="1" x14ac:dyDescent="0.25">
      <c r="A1319" s="25">
        <v>320</v>
      </c>
      <c r="B1319" s="40" t="s">
        <v>673</v>
      </c>
      <c r="C1319" s="84">
        <v>1983</v>
      </c>
      <c r="D1319" s="40"/>
      <c r="E1319" s="40" t="s">
        <v>277</v>
      </c>
      <c r="F1319" s="40" t="s">
        <v>288</v>
      </c>
      <c r="G1319" s="84">
        <v>5</v>
      </c>
      <c r="H1319" s="84">
        <v>6</v>
      </c>
      <c r="I1319" s="85">
        <v>4514.3</v>
      </c>
      <c r="J1319" s="85">
        <v>4050.91</v>
      </c>
      <c r="K1319" s="40">
        <v>243</v>
      </c>
      <c r="L1319" s="85">
        <v>49538113.090000004</v>
      </c>
      <c r="M1319" s="85"/>
      <c r="N1319" s="85"/>
      <c r="O1319" s="85"/>
      <c r="P1319" s="58"/>
      <c r="Q1319" s="58">
        <f t="shared" si="164"/>
        <v>12228.885136919855</v>
      </c>
      <c r="R1319" s="85">
        <v>20657.3</v>
      </c>
      <c r="S1319" s="86">
        <v>44926</v>
      </c>
    </row>
    <row r="1320" spans="1:19" s="113" customFormat="1" hidden="1" x14ac:dyDescent="0.25">
      <c r="A1320" s="25">
        <v>321</v>
      </c>
      <c r="B1320" s="40" t="s">
        <v>160</v>
      </c>
      <c r="C1320" s="84">
        <v>1982</v>
      </c>
      <c r="D1320" s="40"/>
      <c r="E1320" s="40" t="s">
        <v>277</v>
      </c>
      <c r="F1320" s="40" t="s">
        <v>288</v>
      </c>
      <c r="G1320" s="84">
        <v>5</v>
      </c>
      <c r="H1320" s="84">
        <v>8</v>
      </c>
      <c r="I1320" s="85">
        <v>6115.3</v>
      </c>
      <c r="J1320" s="85">
        <v>5433.5</v>
      </c>
      <c r="K1320" s="40">
        <v>357</v>
      </c>
      <c r="L1320" s="85">
        <v>38406565.07</v>
      </c>
      <c r="M1320" s="85"/>
      <c r="N1320" s="85"/>
      <c r="O1320" s="85"/>
      <c r="P1320" s="58"/>
      <c r="Q1320" s="58">
        <f t="shared" si="164"/>
        <v>7068.4761332474463</v>
      </c>
      <c r="R1320" s="85">
        <v>20657.3</v>
      </c>
      <c r="S1320" s="86">
        <v>44926</v>
      </c>
    </row>
    <row r="1321" spans="1:19" s="113" customFormat="1" hidden="1" x14ac:dyDescent="0.25">
      <c r="A1321" s="25">
        <v>322</v>
      </c>
      <c r="B1321" s="40" t="s">
        <v>724</v>
      </c>
      <c r="C1321" s="84">
        <v>1984</v>
      </c>
      <c r="D1321" s="40"/>
      <c r="E1321" s="40" t="s">
        <v>277</v>
      </c>
      <c r="F1321" s="40" t="s">
        <v>978</v>
      </c>
      <c r="G1321" s="84">
        <v>5</v>
      </c>
      <c r="H1321" s="84">
        <v>10</v>
      </c>
      <c r="I1321" s="85">
        <v>8591.16</v>
      </c>
      <c r="J1321" s="85">
        <v>7668</v>
      </c>
      <c r="K1321" s="40">
        <v>361</v>
      </c>
      <c r="L1321" s="85">
        <v>28646671.399999999</v>
      </c>
      <c r="M1321" s="85"/>
      <c r="N1321" s="85"/>
      <c r="O1321" s="85"/>
      <c r="P1321" s="58"/>
      <c r="Q1321" s="58">
        <f t="shared" si="164"/>
        <v>3735.8726395409494</v>
      </c>
      <c r="R1321" s="85">
        <v>17159.490000000002</v>
      </c>
      <c r="S1321" s="86">
        <v>44926</v>
      </c>
    </row>
    <row r="1322" spans="1:19" s="113" customFormat="1" hidden="1" x14ac:dyDescent="0.25">
      <c r="A1322" s="25">
        <v>323</v>
      </c>
      <c r="B1322" s="90" t="s">
        <v>723</v>
      </c>
      <c r="C1322" s="93">
        <v>1984</v>
      </c>
      <c r="D1322" s="90"/>
      <c r="E1322" s="90" t="s">
        <v>277</v>
      </c>
      <c r="F1322" s="90" t="s">
        <v>978</v>
      </c>
      <c r="G1322" s="93">
        <v>5</v>
      </c>
      <c r="H1322" s="93">
        <v>4</v>
      </c>
      <c r="I1322" s="92">
        <v>3942.6</v>
      </c>
      <c r="J1322" s="92">
        <v>3577.8</v>
      </c>
      <c r="K1322" s="90">
        <v>159</v>
      </c>
      <c r="L1322" s="92">
        <v>9348955.2599999998</v>
      </c>
      <c r="M1322" s="92"/>
      <c r="N1322" s="92"/>
      <c r="O1322" s="92"/>
      <c r="P1322" s="95"/>
      <c r="Q1322" s="58">
        <f t="shared" si="164"/>
        <v>2613.0457990944155</v>
      </c>
      <c r="R1322" s="85">
        <v>17159.490000000002</v>
      </c>
      <c r="S1322" s="96">
        <v>44926</v>
      </c>
    </row>
    <row r="1323" spans="1:19" s="113" customFormat="1" hidden="1" x14ac:dyDescent="0.25">
      <c r="A1323" s="25">
        <v>324</v>
      </c>
      <c r="B1323" s="40" t="s">
        <v>676</v>
      </c>
      <c r="C1323" s="84">
        <v>1984</v>
      </c>
      <c r="D1323" s="40"/>
      <c r="E1323" s="40" t="s">
        <v>277</v>
      </c>
      <c r="F1323" s="40" t="s">
        <v>978</v>
      </c>
      <c r="G1323" s="84">
        <v>5</v>
      </c>
      <c r="H1323" s="84">
        <v>6</v>
      </c>
      <c r="I1323" s="85">
        <v>5181</v>
      </c>
      <c r="J1323" s="85">
        <v>4537</v>
      </c>
      <c r="K1323" s="40">
        <v>233</v>
      </c>
      <c r="L1323" s="85">
        <v>12238219.380000001</v>
      </c>
      <c r="M1323" s="85"/>
      <c r="N1323" s="85"/>
      <c r="O1323" s="85"/>
      <c r="P1323" s="58"/>
      <c r="Q1323" s="58">
        <f t="shared" si="164"/>
        <v>2697.4254749834695</v>
      </c>
      <c r="R1323" s="85">
        <v>17159.490000000002</v>
      </c>
      <c r="S1323" s="86">
        <v>44926</v>
      </c>
    </row>
    <row r="1324" spans="1:19" s="113" customFormat="1" hidden="1" x14ac:dyDescent="0.25">
      <c r="A1324" s="25">
        <v>325</v>
      </c>
      <c r="B1324" s="40" t="s">
        <v>282</v>
      </c>
      <c r="C1324" s="84">
        <v>1983</v>
      </c>
      <c r="D1324" s="40"/>
      <c r="E1324" s="40" t="s">
        <v>982</v>
      </c>
      <c r="F1324" s="40" t="s">
        <v>978</v>
      </c>
      <c r="G1324" s="84">
        <v>5</v>
      </c>
      <c r="H1324" s="84">
        <v>4</v>
      </c>
      <c r="I1324" s="85">
        <v>3431.7</v>
      </c>
      <c r="J1324" s="85">
        <v>3062.9</v>
      </c>
      <c r="K1324" s="40">
        <v>161</v>
      </c>
      <c r="L1324" s="85">
        <v>16591166.539999999</v>
      </c>
      <c r="M1324" s="85"/>
      <c r="N1324" s="85"/>
      <c r="O1324" s="85"/>
      <c r="P1324" s="58"/>
      <c r="Q1324" s="58">
        <f t="shared" si="164"/>
        <v>5416.8162656306113</v>
      </c>
      <c r="R1324" s="85">
        <v>17159.490000000002</v>
      </c>
      <c r="S1324" s="86">
        <v>44926</v>
      </c>
    </row>
    <row r="1325" spans="1:19" s="113" customFormat="1" hidden="1" x14ac:dyDescent="0.25">
      <c r="A1325" s="25">
        <v>326</v>
      </c>
      <c r="B1325" s="40" t="s">
        <v>104</v>
      </c>
      <c r="C1325" s="84">
        <v>1982</v>
      </c>
      <c r="D1325" s="40"/>
      <c r="E1325" s="40" t="s">
        <v>277</v>
      </c>
      <c r="F1325" s="40" t="s">
        <v>978</v>
      </c>
      <c r="G1325" s="84">
        <v>5</v>
      </c>
      <c r="H1325" s="84">
        <v>4</v>
      </c>
      <c r="I1325" s="85">
        <v>3398.9</v>
      </c>
      <c r="J1325" s="85">
        <v>3042.6</v>
      </c>
      <c r="K1325" s="40">
        <v>157</v>
      </c>
      <c r="L1325" s="85">
        <v>2738795.19</v>
      </c>
      <c r="M1325" s="85"/>
      <c r="N1325" s="85"/>
      <c r="O1325" s="85"/>
      <c r="P1325" s="58"/>
      <c r="Q1325" s="58">
        <f t="shared" si="164"/>
        <v>900.14960560047325</v>
      </c>
      <c r="R1325" s="85">
        <v>17159.490000000002</v>
      </c>
      <c r="S1325" s="86">
        <v>44926</v>
      </c>
    </row>
    <row r="1326" spans="1:19" s="113" customFormat="1" hidden="1" x14ac:dyDescent="0.25">
      <c r="A1326" s="25">
        <v>327</v>
      </c>
      <c r="B1326" s="40" t="s">
        <v>1271</v>
      </c>
      <c r="C1326" s="84">
        <v>1991</v>
      </c>
      <c r="D1326" s="40"/>
      <c r="E1326" s="40" t="s">
        <v>277</v>
      </c>
      <c r="F1326" s="40" t="s">
        <v>978</v>
      </c>
      <c r="G1326" s="84">
        <v>9</v>
      </c>
      <c r="H1326" s="84">
        <v>4</v>
      </c>
      <c r="I1326" s="85">
        <v>12971</v>
      </c>
      <c r="J1326" s="85">
        <v>9018.5</v>
      </c>
      <c r="K1326" s="40">
        <v>286</v>
      </c>
      <c r="L1326" s="85">
        <v>13719509.880000001</v>
      </c>
      <c r="M1326" s="85">
        <v>0</v>
      </c>
      <c r="N1326" s="85">
        <v>0</v>
      </c>
      <c r="O1326" s="85">
        <v>0</v>
      </c>
      <c r="P1326" s="58">
        <v>0</v>
      </c>
      <c r="Q1326" s="58">
        <f t="shared" si="164"/>
        <v>1521.2629461662141</v>
      </c>
      <c r="R1326" s="85">
        <v>15651.14</v>
      </c>
      <c r="S1326" s="86">
        <v>44926</v>
      </c>
    </row>
    <row r="1327" spans="1:19" s="113" customFormat="1" hidden="1" x14ac:dyDescent="0.25">
      <c r="A1327" s="25">
        <v>328</v>
      </c>
      <c r="B1327" s="40" t="s">
        <v>265</v>
      </c>
      <c r="C1327" s="84">
        <v>1990</v>
      </c>
      <c r="D1327" s="40"/>
      <c r="E1327" s="40" t="s">
        <v>277</v>
      </c>
      <c r="F1327" s="40" t="s">
        <v>978</v>
      </c>
      <c r="G1327" s="84">
        <v>9</v>
      </c>
      <c r="H1327" s="84">
        <v>4</v>
      </c>
      <c r="I1327" s="85">
        <v>13029.9</v>
      </c>
      <c r="J1327" s="85">
        <v>8679.2999999999993</v>
      </c>
      <c r="K1327" s="40">
        <v>439</v>
      </c>
      <c r="L1327" s="85">
        <v>32555374.329999998</v>
      </c>
      <c r="M1327" s="85"/>
      <c r="N1327" s="85"/>
      <c r="O1327" s="85"/>
      <c r="P1327" s="58"/>
      <c r="Q1327" s="58">
        <f t="shared" si="164"/>
        <v>3750.921656124342</v>
      </c>
      <c r="R1327" s="85">
        <v>15651.14</v>
      </c>
      <c r="S1327" s="86">
        <v>44926</v>
      </c>
    </row>
    <row r="1328" spans="1:19" s="113" customFormat="1" hidden="1" x14ac:dyDescent="0.25">
      <c r="A1328" s="25">
        <v>329</v>
      </c>
      <c r="B1328" s="40" t="s">
        <v>105</v>
      </c>
      <c r="C1328" s="84">
        <v>1982</v>
      </c>
      <c r="D1328" s="40"/>
      <c r="E1328" s="40" t="s">
        <v>277</v>
      </c>
      <c r="F1328" s="40" t="s">
        <v>978</v>
      </c>
      <c r="G1328" s="84">
        <v>5</v>
      </c>
      <c r="H1328" s="84">
        <v>8</v>
      </c>
      <c r="I1328" s="85">
        <v>7763.6</v>
      </c>
      <c r="J1328" s="85">
        <v>5262</v>
      </c>
      <c r="K1328" s="40">
        <v>345</v>
      </c>
      <c r="L1328" s="85">
        <v>4234867.68</v>
      </c>
      <c r="M1328" s="85"/>
      <c r="N1328" s="85"/>
      <c r="O1328" s="85"/>
      <c r="P1328" s="58"/>
      <c r="Q1328" s="58">
        <f t="shared" si="164"/>
        <v>804.80191562143671</v>
      </c>
      <c r="R1328" s="85">
        <v>17159.490000000002</v>
      </c>
      <c r="S1328" s="86">
        <v>44926</v>
      </c>
    </row>
    <row r="1329" spans="1:19" s="113" customFormat="1" hidden="1" x14ac:dyDescent="0.25">
      <c r="A1329" s="25">
        <v>330</v>
      </c>
      <c r="B1329" s="40" t="s">
        <v>726</v>
      </c>
      <c r="C1329" s="84">
        <v>1983</v>
      </c>
      <c r="D1329" s="40"/>
      <c r="E1329" s="40" t="s">
        <v>277</v>
      </c>
      <c r="F1329" s="40" t="s">
        <v>978</v>
      </c>
      <c r="G1329" s="84">
        <v>5</v>
      </c>
      <c r="H1329" s="84">
        <v>8</v>
      </c>
      <c r="I1329" s="85">
        <v>7478.9</v>
      </c>
      <c r="J1329" s="85">
        <v>5236.7</v>
      </c>
      <c r="K1329" s="40">
        <v>310</v>
      </c>
      <c r="L1329" s="85">
        <v>13364211.24</v>
      </c>
      <c r="M1329" s="85"/>
      <c r="N1329" s="85"/>
      <c r="O1329" s="85"/>
      <c r="P1329" s="58"/>
      <c r="Q1329" s="58">
        <f t="shared" ref="Q1329:Q1360" si="165">L1329/J1329</f>
        <v>2552.0291863196289</v>
      </c>
      <c r="R1329" s="85">
        <v>17159.490000000002</v>
      </c>
      <c r="S1329" s="86">
        <v>44926</v>
      </c>
    </row>
    <row r="1330" spans="1:19" s="113" customFormat="1" hidden="1" x14ac:dyDescent="0.25">
      <c r="A1330" s="25">
        <v>331</v>
      </c>
      <c r="B1330" s="40" t="s">
        <v>238</v>
      </c>
      <c r="C1330" s="84">
        <v>1984</v>
      </c>
      <c r="D1330" s="40"/>
      <c r="E1330" s="40" t="s">
        <v>277</v>
      </c>
      <c r="F1330" s="40" t="s">
        <v>978</v>
      </c>
      <c r="G1330" s="84">
        <v>5</v>
      </c>
      <c r="H1330" s="84">
        <v>1</v>
      </c>
      <c r="I1330" s="85">
        <v>4527.6000000000004</v>
      </c>
      <c r="J1330" s="85">
        <v>3480.7</v>
      </c>
      <c r="K1330" s="40">
        <v>285</v>
      </c>
      <c r="L1330" s="85">
        <v>16976444.449999999</v>
      </c>
      <c r="M1330" s="85"/>
      <c r="N1330" s="85"/>
      <c r="O1330" s="85"/>
      <c r="P1330" s="58"/>
      <c r="Q1330" s="58">
        <f t="shared" si="165"/>
        <v>4877.3075674433303</v>
      </c>
      <c r="R1330" s="85">
        <v>17159.490000000002</v>
      </c>
      <c r="S1330" s="86">
        <v>44926</v>
      </c>
    </row>
    <row r="1331" spans="1:19" s="113" customFormat="1" hidden="1" x14ac:dyDescent="0.25">
      <c r="A1331" s="25">
        <v>332</v>
      </c>
      <c r="B1331" s="40" t="s">
        <v>727</v>
      </c>
      <c r="C1331" s="84">
        <v>1983</v>
      </c>
      <c r="D1331" s="40"/>
      <c r="E1331" s="40" t="s">
        <v>277</v>
      </c>
      <c r="F1331" s="40" t="s">
        <v>978</v>
      </c>
      <c r="G1331" s="84">
        <v>5</v>
      </c>
      <c r="H1331" s="84">
        <v>6</v>
      </c>
      <c r="I1331" s="85">
        <v>5529.1</v>
      </c>
      <c r="J1331" s="85">
        <v>3949.3</v>
      </c>
      <c r="K1331" s="40">
        <v>246</v>
      </c>
      <c r="L1331" s="85">
        <v>9520610.2100000009</v>
      </c>
      <c r="M1331" s="85"/>
      <c r="N1331" s="85"/>
      <c r="O1331" s="85"/>
      <c r="P1331" s="58"/>
      <c r="Q1331" s="58">
        <f t="shared" si="165"/>
        <v>2410.7082799483455</v>
      </c>
      <c r="R1331" s="85">
        <v>17159.490000000002</v>
      </c>
      <c r="S1331" s="86">
        <v>44926</v>
      </c>
    </row>
    <row r="1332" spans="1:19" s="113" customFormat="1" hidden="1" x14ac:dyDescent="0.25">
      <c r="A1332" s="25">
        <v>333</v>
      </c>
      <c r="B1332" s="40" t="s">
        <v>106</v>
      </c>
      <c r="C1332" s="84">
        <v>1982</v>
      </c>
      <c r="D1332" s="40"/>
      <c r="E1332" s="40" t="s">
        <v>277</v>
      </c>
      <c r="F1332" s="40" t="s">
        <v>978</v>
      </c>
      <c r="G1332" s="84">
        <v>5</v>
      </c>
      <c r="H1332" s="84">
        <v>6</v>
      </c>
      <c r="I1332" s="85">
        <v>5623</v>
      </c>
      <c r="J1332" s="85">
        <v>3977.1</v>
      </c>
      <c r="K1332" s="40">
        <v>236</v>
      </c>
      <c r="L1332" s="85">
        <v>7709993.2199999997</v>
      </c>
      <c r="M1332" s="85"/>
      <c r="N1332" s="85"/>
      <c r="O1332" s="85"/>
      <c r="P1332" s="58"/>
      <c r="Q1332" s="58">
        <f t="shared" si="165"/>
        <v>1938.5967715169345</v>
      </c>
      <c r="R1332" s="85">
        <v>17159.490000000002</v>
      </c>
      <c r="S1332" s="86">
        <v>44926</v>
      </c>
    </row>
    <row r="1333" spans="1:19" s="113" customFormat="1" hidden="1" x14ac:dyDescent="0.25">
      <c r="A1333" s="25">
        <v>334</v>
      </c>
      <c r="B1333" s="40" t="s">
        <v>728</v>
      </c>
      <c r="C1333" s="84">
        <v>1983</v>
      </c>
      <c r="D1333" s="40"/>
      <c r="E1333" s="40" t="s">
        <v>277</v>
      </c>
      <c r="F1333" s="40" t="s">
        <v>978</v>
      </c>
      <c r="G1333" s="84">
        <v>5</v>
      </c>
      <c r="H1333" s="84">
        <v>6</v>
      </c>
      <c r="I1333" s="85">
        <v>5662.14</v>
      </c>
      <c r="J1333" s="85">
        <v>4025</v>
      </c>
      <c r="K1333" s="40">
        <v>283</v>
      </c>
      <c r="L1333" s="85">
        <v>7802852.0099999998</v>
      </c>
      <c r="M1333" s="85"/>
      <c r="N1333" s="85"/>
      <c r="O1333" s="85"/>
      <c r="P1333" s="58"/>
      <c r="Q1333" s="58">
        <f t="shared" si="165"/>
        <v>1938.5967726708075</v>
      </c>
      <c r="R1333" s="85">
        <v>17159.490000000002</v>
      </c>
      <c r="S1333" s="86">
        <v>44926</v>
      </c>
    </row>
    <row r="1334" spans="1:19" s="113" customFormat="1" hidden="1" x14ac:dyDescent="0.25">
      <c r="A1334" s="25">
        <v>335</v>
      </c>
      <c r="B1334" s="40" t="s">
        <v>729</v>
      </c>
      <c r="C1334" s="84">
        <v>1983</v>
      </c>
      <c r="D1334" s="40"/>
      <c r="E1334" s="40" t="s">
        <v>277</v>
      </c>
      <c r="F1334" s="40" t="s">
        <v>978</v>
      </c>
      <c r="G1334" s="84">
        <v>5</v>
      </c>
      <c r="H1334" s="84">
        <v>6</v>
      </c>
      <c r="I1334" s="85">
        <v>5599.3</v>
      </c>
      <c r="J1334" s="85">
        <v>3943.7</v>
      </c>
      <c r="K1334" s="40">
        <v>256</v>
      </c>
      <c r="L1334" s="85">
        <v>23813615.350000001</v>
      </c>
      <c r="M1334" s="85"/>
      <c r="N1334" s="85"/>
      <c r="O1334" s="85"/>
      <c r="P1334" s="58"/>
      <c r="Q1334" s="58">
        <f t="shared" si="165"/>
        <v>6038.3942363770075</v>
      </c>
      <c r="R1334" s="85">
        <v>17159.490000000002</v>
      </c>
      <c r="S1334" s="86">
        <v>44926</v>
      </c>
    </row>
    <row r="1335" spans="1:19" s="113" customFormat="1" hidden="1" x14ac:dyDescent="0.25">
      <c r="A1335" s="25">
        <v>336</v>
      </c>
      <c r="B1335" s="40" t="s">
        <v>730</v>
      </c>
      <c r="C1335" s="84">
        <v>1985</v>
      </c>
      <c r="D1335" s="40"/>
      <c r="E1335" s="40" t="s">
        <v>277</v>
      </c>
      <c r="F1335" s="40" t="s">
        <v>978</v>
      </c>
      <c r="G1335" s="84">
        <v>8</v>
      </c>
      <c r="H1335" s="84">
        <v>1</v>
      </c>
      <c r="I1335" s="85">
        <v>5089.8</v>
      </c>
      <c r="J1335" s="85">
        <v>3195.3</v>
      </c>
      <c r="K1335" s="40">
        <v>194</v>
      </c>
      <c r="L1335" s="85">
        <v>15713448.689999999</v>
      </c>
      <c r="M1335" s="85"/>
      <c r="N1335" s="85"/>
      <c r="O1335" s="85"/>
      <c r="P1335" s="58"/>
      <c r="Q1335" s="58">
        <f t="shared" si="165"/>
        <v>4917.6755515913992</v>
      </c>
      <c r="R1335" s="85">
        <v>15651.14</v>
      </c>
      <c r="S1335" s="86">
        <v>44926</v>
      </c>
    </row>
    <row r="1336" spans="1:19" s="113" customFormat="1" hidden="1" x14ac:dyDescent="0.25">
      <c r="A1336" s="25">
        <v>337</v>
      </c>
      <c r="B1336" s="40" t="s">
        <v>731</v>
      </c>
      <c r="C1336" s="84">
        <v>1984</v>
      </c>
      <c r="D1336" s="40"/>
      <c r="E1336" s="40" t="s">
        <v>277</v>
      </c>
      <c r="F1336" s="40" t="s">
        <v>978</v>
      </c>
      <c r="G1336" s="84">
        <v>5</v>
      </c>
      <c r="H1336" s="84">
        <v>8</v>
      </c>
      <c r="I1336" s="85">
        <v>7487</v>
      </c>
      <c r="J1336" s="85">
        <v>5291.3</v>
      </c>
      <c r="K1336" s="40">
        <v>342</v>
      </c>
      <c r="L1336" s="85">
        <v>12755780.720000001</v>
      </c>
      <c r="M1336" s="85"/>
      <c r="N1336" s="85"/>
      <c r="O1336" s="85"/>
      <c r="P1336" s="58"/>
      <c r="Q1336" s="58">
        <f t="shared" si="165"/>
        <v>2410.7082796288246</v>
      </c>
      <c r="R1336" s="85">
        <v>17159.490000000002</v>
      </c>
      <c r="S1336" s="86">
        <v>44926</v>
      </c>
    </row>
    <row r="1337" spans="1:19" s="113" customFormat="1" hidden="1" x14ac:dyDescent="0.25">
      <c r="A1337" s="25">
        <v>338</v>
      </c>
      <c r="B1337" s="40" t="s">
        <v>732</v>
      </c>
      <c r="C1337" s="84">
        <v>1984</v>
      </c>
      <c r="D1337" s="40"/>
      <c r="E1337" s="40" t="s">
        <v>277</v>
      </c>
      <c r="F1337" s="40" t="s">
        <v>978</v>
      </c>
      <c r="G1337" s="84">
        <v>5</v>
      </c>
      <c r="H1337" s="84">
        <v>4</v>
      </c>
      <c r="I1337" s="85">
        <v>3760.66</v>
      </c>
      <c r="J1337" s="85">
        <v>2657</v>
      </c>
      <c r="K1337" s="40">
        <v>179</v>
      </c>
      <c r="L1337" s="85">
        <v>11329116.289999999</v>
      </c>
      <c r="M1337" s="85"/>
      <c r="N1337" s="85"/>
      <c r="O1337" s="85"/>
      <c r="P1337" s="58"/>
      <c r="Q1337" s="58">
        <f t="shared" si="165"/>
        <v>4263.8751561911931</v>
      </c>
      <c r="R1337" s="85">
        <v>17159.490000000002</v>
      </c>
      <c r="S1337" s="86">
        <v>44926</v>
      </c>
    </row>
    <row r="1338" spans="1:19" s="113" customFormat="1" hidden="1" x14ac:dyDescent="0.25">
      <c r="A1338" s="25">
        <v>339</v>
      </c>
      <c r="B1338" s="40" t="s">
        <v>733</v>
      </c>
      <c r="C1338" s="84">
        <v>1984</v>
      </c>
      <c r="D1338" s="40"/>
      <c r="E1338" s="40" t="s">
        <v>277</v>
      </c>
      <c r="F1338" s="40" t="s">
        <v>978</v>
      </c>
      <c r="G1338" s="84">
        <v>5</v>
      </c>
      <c r="H1338" s="84">
        <v>8</v>
      </c>
      <c r="I1338" s="85">
        <v>7639.89</v>
      </c>
      <c r="J1338" s="85">
        <v>5420.9</v>
      </c>
      <c r="K1338" s="40">
        <v>346</v>
      </c>
      <c r="L1338" s="85">
        <v>26439396.600000001</v>
      </c>
      <c r="M1338" s="85"/>
      <c r="N1338" s="85"/>
      <c r="O1338" s="85"/>
      <c r="P1338" s="58"/>
      <c r="Q1338" s="58">
        <f t="shared" si="165"/>
        <v>4877.3075688538811</v>
      </c>
      <c r="R1338" s="85">
        <v>17159.490000000002</v>
      </c>
      <c r="S1338" s="86">
        <v>44926</v>
      </c>
    </row>
    <row r="1339" spans="1:19" s="113" customFormat="1" hidden="1" x14ac:dyDescent="0.25">
      <c r="A1339" s="25">
        <v>340</v>
      </c>
      <c r="B1339" s="40" t="s">
        <v>734</v>
      </c>
      <c r="C1339" s="84">
        <v>1984</v>
      </c>
      <c r="D1339" s="40"/>
      <c r="E1339" s="40" t="s">
        <v>277</v>
      </c>
      <c r="F1339" s="40" t="s">
        <v>978</v>
      </c>
      <c r="G1339" s="84">
        <v>5</v>
      </c>
      <c r="H1339" s="84">
        <v>4</v>
      </c>
      <c r="I1339" s="85">
        <v>3786.2</v>
      </c>
      <c r="J1339" s="85">
        <v>2673.3</v>
      </c>
      <c r="K1339" s="40">
        <v>184</v>
      </c>
      <c r="L1339" s="85">
        <v>11398617.460000001</v>
      </c>
      <c r="M1339" s="85"/>
      <c r="N1339" s="85"/>
      <c r="O1339" s="85"/>
      <c r="P1339" s="58"/>
      <c r="Q1339" s="58">
        <f t="shared" si="165"/>
        <v>4263.875158044365</v>
      </c>
      <c r="R1339" s="85">
        <v>17159.490000000002</v>
      </c>
      <c r="S1339" s="86">
        <v>44926</v>
      </c>
    </row>
    <row r="1340" spans="1:19" s="113" customFormat="1" hidden="1" x14ac:dyDescent="0.25">
      <c r="A1340" s="25">
        <v>341</v>
      </c>
      <c r="B1340" s="40" t="s">
        <v>735</v>
      </c>
      <c r="C1340" s="84">
        <v>1984</v>
      </c>
      <c r="D1340" s="40"/>
      <c r="E1340" s="40" t="s">
        <v>277</v>
      </c>
      <c r="F1340" s="40" t="s">
        <v>978</v>
      </c>
      <c r="G1340" s="84">
        <v>5</v>
      </c>
      <c r="H1340" s="84">
        <v>4</v>
      </c>
      <c r="I1340" s="85">
        <v>3883.9</v>
      </c>
      <c r="J1340" s="85">
        <v>2715.3</v>
      </c>
      <c r="K1340" s="40">
        <v>196</v>
      </c>
      <c r="L1340" s="85">
        <v>13762978.859999999</v>
      </c>
      <c r="M1340" s="85"/>
      <c r="N1340" s="85"/>
      <c r="O1340" s="85"/>
      <c r="P1340" s="58"/>
      <c r="Q1340" s="58">
        <f t="shared" si="165"/>
        <v>5068.6770743564239</v>
      </c>
      <c r="R1340" s="85">
        <v>17159.490000000002</v>
      </c>
      <c r="S1340" s="86">
        <v>44926</v>
      </c>
    </row>
    <row r="1341" spans="1:19" s="113" customFormat="1" hidden="1" x14ac:dyDescent="0.25">
      <c r="A1341" s="25">
        <v>342</v>
      </c>
      <c r="B1341" s="40" t="s">
        <v>736</v>
      </c>
      <c r="C1341" s="84">
        <v>1984</v>
      </c>
      <c r="D1341" s="40"/>
      <c r="E1341" s="40" t="s">
        <v>277</v>
      </c>
      <c r="F1341" s="40" t="s">
        <v>978</v>
      </c>
      <c r="G1341" s="84">
        <v>5</v>
      </c>
      <c r="H1341" s="84">
        <v>5</v>
      </c>
      <c r="I1341" s="85">
        <v>7603.3</v>
      </c>
      <c r="J1341" s="85">
        <v>5179.7</v>
      </c>
      <c r="K1341" s="40">
        <v>325</v>
      </c>
      <c r="L1341" s="85">
        <v>37028581.409999996</v>
      </c>
      <c r="M1341" s="85"/>
      <c r="N1341" s="85"/>
      <c r="O1341" s="85"/>
      <c r="P1341" s="58"/>
      <c r="Q1341" s="58">
        <f t="shared" si="165"/>
        <v>7148.788812093364</v>
      </c>
      <c r="R1341" s="85">
        <v>17159.490000000002</v>
      </c>
      <c r="S1341" s="86">
        <v>44926</v>
      </c>
    </row>
    <row r="1342" spans="1:19" s="113" customFormat="1" hidden="1" x14ac:dyDescent="0.25">
      <c r="A1342" s="25">
        <v>343</v>
      </c>
      <c r="B1342" s="40" t="s">
        <v>737</v>
      </c>
      <c r="C1342" s="84">
        <v>1983</v>
      </c>
      <c r="D1342" s="40"/>
      <c r="E1342" s="40" t="s">
        <v>277</v>
      </c>
      <c r="F1342" s="40" t="s">
        <v>978</v>
      </c>
      <c r="G1342" s="84">
        <v>5</v>
      </c>
      <c r="H1342" s="84">
        <v>6</v>
      </c>
      <c r="I1342" s="85">
        <v>5493.1</v>
      </c>
      <c r="J1342" s="85">
        <v>3912.4</v>
      </c>
      <c r="K1342" s="40">
        <v>239</v>
      </c>
      <c r="L1342" s="85">
        <v>21108133.579999998</v>
      </c>
      <c r="M1342" s="85"/>
      <c r="N1342" s="85"/>
      <c r="O1342" s="85"/>
      <c r="P1342" s="58"/>
      <c r="Q1342" s="58">
        <f t="shared" si="165"/>
        <v>5395.1880124731615</v>
      </c>
      <c r="R1342" s="85">
        <v>17159.490000000002</v>
      </c>
      <c r="S1342" s="86">
        <v>44926</v>
      </c>
    </row>
    <row r="1343" spans="1:19" s="113" customFormat="1" hidden="1" x14ac:dyDescent="0.25">
      <c r="A1343" s="25">
        <v>344</v>
      </c>
      <c r="B1343" s="40" t="s">
        <v>738</v>
      </c>
      <c r="C1343" s="84">
        <v>1983</v>
      </c>
      <c r="D1343" s="40"/>
      <c r="E1343" s="40" t="s">
        <v>277</v>
      </c>
      <c r="F1343" s="40" t="s">
        <v>978</v>
      </c>
      <c r="G1343" s="84">
        <v>5</v>
      </c>
      <c r="H1343" s="84">
        <v>1</v>
      </c>
      <c r="I1343" s="85">
        <v>4504.7</v>
      </c>
      <c r="J1343" s="85">
        <v>3453.4</v>
      </c>
      <c r="K1343" s="40">
        <v>311</v>
      </c>
      <c r="L1343" s="85">
        <v>14724866.470000001</v>
      </c>
      <c r="M1343" s="85"/>
      <c r="N1343" s="85"/>
      <c r="O1343" s="85"/>
      <c r="P1343" s="58"/>
      <c r="Q1343" s="58">
        <f t="shared" si="165"/>
        <v>4263.8751578154861</v>
      </c>
      <c r="R1343" s="85">
        <v>17159.490000000002</v>
      </c>
      <c r="S1343" s="86">
        <v>44926</v>
      </c>
    </row>
    <row r="1344" spans="1:19" s="113" customFormat="1" hidden="1" x14ac:dyDescent="0.25">
      <c r="A1344" s="25">
        <v>345</v>
      </c>
      <c r="B1344" s="40" t="s">
        <v>739</v>
      </c>
      <c r="C1344" s="84">
        <v>1983</v>
      </c>
      <c r="D1344" s="40"/>
      <c r="E1344" s="40" t="s">
        <v>277</v>
      </c>
      <c r="F1344" s="40" t="s">
        <v>978</v>
      </c>
      <c r="G1344" s="84">
        <v>5</v>
      </c>
      <c r="H1344" s="84">
        <v>1</v>
      </c>
      <c r="I1344" s="85">
        <v>4528.8</v>
      </c>
      <c r="J1344" s="85">
        <v>3494.5</v>
      </c>
      <c r="K1344" s="40">
        <v>284</v>
      </c>
      <c r="L1344" s="85">
        <v>14116769.4</v>
      </c>
      <c r="M1344" s="85"/>
      <c r="N1344" s="85"/>
      <c r="O1344" s="85"/>
      <c r="P1344" s="58"/>
      <c r="Q1344" s="58">
        <f t="shared" si="165"/>
        <v>4039.7108026899414</v>
      </c>
      <c r="R1344" s="85">
        <v>17159.490000000002</v>
      </c>
      <c r="S1344" s="86">
        <v>44926</v>
      </c>
    </row>
    <row r="1345" spans="1:19" s="113" customFormat="1" hidden="1" x14ac:dyDescent="0.25">
      <c r="A1345" s="25">
        <v>346</v>
      </c>
      <c r="B1345" s="40" t="s">
        <v>740</v>
      </c>
      <c r="C1345" s="84">
        <v>1983</v>
      </c>
      <c r="D1345" s="40"/>
      <c r="E1345" s="40" t="s">
        <v>277</v>
      </c>
      <c r="F1345" s="40" t="s">
        <v>978</v>
      </c>
      <c r="G1345" s="84">
        <v>5</v>
      </c>
      <c r="H1345" s="84">
        <v>1</v>
      </c>
      <c r="I1345" s="85">
        <v>4556</v>
      </c>
      <c r="J1345" s="85">
        <v>3537</v>
      </c>
      <c r="K1345" s="40">
        <v>273</v>
      </c>
      <c r="L1345" s="85">
        <v>13310425.17</v>
      </c>
      <c r="M1345" s="85"/>
      <c r="N1345" s="85"/>
      <c r="O1345" s="85"/>
      <c r="P1345" s="58"/>
      <c r="Q1345" s="58">
        <f t="shared" si="165"/>
        <v>3763.1962595419845</v>
      </c>
      <c r="R1345" s="85">
        <v>17159.490000000002</v>
      </c>
      <c r="S1345" s="86">
        <v>44926</v>
      </c>
    </row>
    <row r="1346" spans="1:19" s="113" customFormat="1" hidden="1" x14ac:dyDescent="0.25">
      <c r="A1346" s="25">
        <v>347</v>
      </c>
      <c r="B1346" s="40" t="s">
        <v>741</v>
      </c>
      <c r="C1346" s="84">
        <v>1983</v>
      </c>
      <c r="D1346" s="40"/>
      <c r="E1346" s="40" t="s">
        <v>277</v>
      </c>
      <c r="F1346" s="40" t="s">
        <v>978</v>
      </c>
      <c r="G1346" s="84">
        <v>5</v>
      </c>
      <c r="H1346" s="84">
        <v>1</v>
      </c>
      <c r="I1346" s="85">
        <v>4546.5</v>
      </c>
      <c r="J1346" s="85">
        <v>3473.6</v>
      </c>
      <c r="K1346" s="40">
        <v>325</v>
      </c>
      <c r="L1346" s="85">
        <v>9790119</v>
      </c>
      <c r="M1346" s="85"/>
      <c r="N1346" s="85"/>
      <c r="O1346" s="85"/>
      <c r="P1346" s="58"/>
      <c r="Q1346" s="58">
        <f t="shared" si="165"/>
        <v>2818.435916628282</v>
      </c>
      <c r="R1346" s="85">
        <v>17159.490000000002</v>
      </c>
      <c r="S1346" s="86">
        <v>44926</v>
      </c>
    </row>
    <row r="1347" spans="1:19" s="113" customFormat="1" hidden="1" x14ac:dyDescent="0.25">
      <c r="A1347" s="25">
        <v>348</v>
      </c>
      <c r="B1347" s="40" t="s">
        <v>266</v>
      </c>
      <c r="C1347" s="84">
        <v>1985</v>
      </c>
      <c r="D1347" s="40"/>
      <c r="E1347" s="40" t="s">
        <v>277</v>
      </c>
      <c r="F1347" s="40" t="s">
        <v>288</v>
      </c>
      <c r="G1347" s="84">
        <v>9</v>
      </c>
      <c r="H1347" s="84">
        <v>1</v>
      </c>
      <c r="I1347" s="85">
        <v>5362.3</v>
      </c>
      <c r="J1347" s="85">
        <v>4376.83</v>
      </c>
      <c r="K1347" s="40">
        <v>239</v>
      </c>
      <c r="L1347" s="88">
        <v>5342553.46</v>
      </c>
      <c r="M1347" s="85"/>
      <c r="N1347" s="85"/>
      <c r="O1347" s="85"/>
      <c r="P1347" s="58"/>
      <c r="Q1347" s="58">
        <f t="shared" si="165"/>
        <v>1220.6444984155198</v>
      </c>
      <c r="R1347" s="85">
        <v>18540</v>
      </c>
      <c r="S1347" s="86">
        <v>44926</v>
      </c>
    </row>
    <row r="1348" spans="1:19" s="113" customFormat="1" hidden="1" x14ac:dyDescent="0.25">
      <c r="A1348" s="25">
        <v>349</v>
      </c>
      <c r="B1348" s="40" t="s">
        <v>221</v>
      </c>
      <c r="C1348" s="84">
        <v>1982</v>
      </c>
      <c r="D1348" s="40"/>
      <c r="E1348" s="40" t="s">
        <v>277</v>
      </c>
      <c r="F1348" s="40" t="s">
        <v>978</v>
      </c>
      <c r="G1348" s="84">
        <v>9</v>
      </c>
      <c r="H1348" s="84">
        <v>3</v>
      </c>
      <c r="I1348" s="85">
        <v>8225.7999999999993</v>
      </c>
      <c r="J1348" s="85">
        <v>5547.1</v>
      </c>
      <c r="K1348" s="40">
        <v>261</v>
      </c>
      <c r="L1348" s="85">
        <v>7659132.3799999999</v>
      </c>
      <c r="M1348" s="85"/>
      <c r="N1348" s="85"/>
      <c r="O1348" s="85"/>
      <c r="P1348" s="58"/>
      <c r="Q1348" s="58">
        <f t="shared" si="165"/>
        <v>1380.745322781273</v>
      </c>
      <c r="R1348" s="85">
        <v>15651.14</v>
      </c>
      <c r="S1348" s="86">
        <v>44926</v>
      </c>
    </row>
    <row r="1349" spans="1:19" s="113" customFormat="1" hidden="1" x14ac:dyDescent="0.25">
      <c r="A1349" s="25">
        <v>350</v>
      </c>
      <c r="B1349" s="40" t="s">
        <v>755</v>
      </c>
      <c r="C1349" s="84">
        <v>1983</v>
      </c>
      <c r="D1349" s="40"/>
      <c r="E1349" s="40" t="s">
        <v>278</v>
      </c>
      <c r="F1349" s="40" t="s">
        <v>978</v>
      </c>
      <c r="G1349" s="84">
        <v>9</v>
      </c>
      <c r="H1349" s="84">
        <v>6</v>
      </c>
      <c r="I1349" s="85">
        <v>16791.900000000001</v>
      </c>
      <c r="J1349" s="85">
        <v>11306.5</v>
      </c>
      <c r="K1349" s="40">
        <v>479</v>
      </c>
      <c r="L1349" s="85">
        <v>33282500.68</v>
      </c>
      <c r="M1349" s="85"/>
      <c r="N1349" s="85"/>
      <c r="O1349" s="85"/>
      <c r="P1349" s="58"/>
      <c r="Q1349" s="58">
        <f t="shared" si="165"/>
        <v>2943.6607862733827</v>
      </c>
      <c r="R1349" s="85">
        <v>15651.14</v>
      </c>
      <c r="S1349" s="86">
        <v>44926</v>
      </c>
    </row>
    <row r="1350" spans="1:19" s="113" customFormat="1" hidden="1" x14ac:dyDescent="0.25">
      <c r="A1350" s="25">
        <v>351</v>
      </c>
      <c r="B1350" s="40" t="s">
        <v>756</v>
      </c>
      <c r="C1350" s="84">
        <v>1983</v>
      </c>
      <c r="D1350" s="40"/>
      <c r="E1350" s="40" t="s">
        <v>277</v>
      </c>
      <c r="F1350" s="40" t="s">
        <v>288</v>
      </c>
      <c r="G1350" s="84">
        <v>5</v>
      </c>
      <c r="H1350" s="84">
        <v>6</v>
      </c>
      <c r="I1350" s="85">
        <v>6547.2</v>
      </c>
      <c r="J1350" s="85">
        <v>4051</v>
      </c>
      <c r="K1350" s="40">
        <v>263</v>
      </c>
      <c r="L1350" s="85">
        <v>15947305.57</v>
      </c>
      <c r="M1350" s="85"/>
      <c r="N1350" s="85"/>
      <c r="O1350" s="85"/>
      <c r="P1350" s="58"/>
      <c r="Q1350" s="58">
        <f t="shared" si="165"/>
        <v>3936.6343051098497</v>
      </c>
      <c r="R1350" s="85">
        <v>20657.3</v>
      </c>
      <c r="S1350" s="86">
        <v>44926</v>
      </c>
    </row>
    <row r="1351" spans="1:19" s="113" customFormat="1" hidden="1" x14ac:dyDescent="0.25">
      <c r="A1351" s="25">
        <v>352</v>
      </c>
      <c r="B1351" s="40" t="s">
        <v>757</v>
      </c>
      <c r="C1351" s="84">
        <v>1983</v>
      </c>
      <c r="D1351" s="40"/>
      <c r="E1351" s="40" t="s">
        <v>277</v>
      </c>
      <c r="F1351" s="40" t="s">
        <v>978</v>
      </c>
      <c r="G1351" s="84">
        <v>5</v>
      </c>
      <c r="H1351" s="84">
        <v>17</v>
      </c>
      <c r="I1351" s="85">
        <v>24749.3</v>
      </c>
      <c r="J1351" s="85">
        <v>14714.4</v>
      </c>
      <c r="K1351" s="40">
        <v>649</v>
      </c>
      <c r="L1351" s="85">
        <v>9468148.5999999996</v>
      </c>
      <c r="M1351" s="85"/>
      <c r="N1351" s="85"/>
      <c r="O1351" s="85"/>
      <c r="P1351" s="58"/>
      <c r="Q1351" s="58">
        <f t="shared" si="165"/>
        <v>643.46141195019845</v>
      </c>
      <c r="R1351" s="85">
        <v>17159.490000000002</v>
      </c>
      <c r="S1351" s="86">
        <v>44926</v>
      </c>
    </row>
    <row r="1352" spans="1:19" s="113" customFormat="1" hidden="1" x14ac:dyDescent="0.25">
      <c r="A1352" s="25">
        <v>353</v>
      </c>
      <c r="B1352" s="40" t="s">
        <v>679</v>
      </c>
      <c r="C1352" s="84">
        <v>1985</v>
      </c>
      <c r="D1352" s="40"/>
      <c r="E1352" s="40" t="s">
        <v>277</v>
      </c>
      <c r="F1352" s="40" t="s">
        <v>288</v>
      </c>
      <c r="G1352" s="84">
        <v>5</v>
      </c>
      <c r="H1352" s="84">
        <v>6</v>
      </c>
      <c r="I1352" s="85">
        <v>4543.7</v>
      </c>
      <c r="J1352" s="85">
        <v>4086.8</v>
      </c>
      <c r="K1352" s="40">
        <v>242</v>
      </c>
      <c r="L1352" s="85">
        <v>13575811.58</v>
      </c>
      <c r="M1352" s="85"/>
      <c r="N1352" s="85"/>
      <c r="O1352" s="85"/>
      <c r="P1352" s="58"/>
      <c r="Q1352" s="58">
        <f t="shared" si="165"/>
        <v>3321.8683517666632</v>
      </c>
      <c r="R1352" s="85">
        <v>20657.3</v>
      </c>
      <c r="S1352" s="86">
        <v>44926</v>
      </c>
    </row>
    <row r="1353" spans="1:19" s="113" customFormat="1" hidden="1" x14ac:dyDescent="0.25">
      <c r="A1353" s="25">
        <v>354</v>
      </c>
      <c r="B1353" s="40" t="s">
        <v>680</v>
      </c>
      <c r="C1353" s="84">
        <v>1984</v>
      </c>
      <c r="D1353" s="40"/>
      <c r="E1353" s="40" t="s">
        <v>277</v>
      </c>
      <c r="F1353" s="40" t="s">
        <v>978</v>
      </c>
      <c r="G1353" s="84">
        <v>5</v>
      </c>
      <c r="H1353" s="84">
        <v>6</v>
      </c>
      <c r="I1353" s="85">
        <v>5786.2</v>
      </c>
      <c r="J1353" s="85">
        <v>5054.2</v>
      </c>
      <c r="K1353" s="40">
        <v>270</v>
      </c>
      <c r="L1353" s="85">
        <v>49029874.329999998</v>
      </c>
      <c r="M1353" s="85"/>
      <c r="N1353" s="85"/>
      <c r="O1353" s="85"/>
      <c r="P1353" s="58"/>
      <c r="Q1353" s="58">
        <f t="shared" si="165"/>
        <v>9700.817998892011</v>
      </c>
      <c r="R1353" s="85">
        <v>17159.490000000002</v>
      </c>
      <c r="S1353" s="86">
        <v>44926</v>
      </c>
    </row>
    <row r="1354" spans="1:19" s="113" customFormat="1" hidden="1" x14ac:dyDescent="0.25">
      <c r="A1354" s="25">
        <v>355</v>
      </c>
      <c r="B1354" s="40" t="s">
        <v>742</v>
      </c>
      <c r="C1354" s="84">
        <v>1985</v>
      </c>
      <c r="D1354" s="40"/>
      <c r="E1354" s="40" t="s">
        <v>277</v>
      </c>
      <c r="F1354" s="40" t="s">
        <v>978</v>
      </c>
      <c r="G1354" s="84">
        <v>5</v>
      </c>
      <c r="H1354" s="84">
        <v>20</v>
      </c>
      <c r="I1354" s="85">
        <v>20992</v>
      </c>
      <c r="J1354" s="85">
        <v>18009.599999999999</v>
      </c>
      <c r="K1354" s="40">
        <v>821</v>
      </c>
      <c r="L1354" s="85">
        <v>44422466.539999999</v>
      </c>
      <c r="M1354" s="85"/>
      <c r="N1354" s="85"/>
      <c r="O1354" s="85"/>
      <c r="P1354" s="58"/>
      <c r="Q1354" s="58">
        <f t="shared" si="165"/>
        <v>2466.5992881574275</v>
      </c>
      <c r="R1354" s="85">
        <v>17159.490000000002</v>
      </c>
      <c r="S1354" s="86">
        <v>44926</v>
      </c>
    </row>
    <row r="1355" spans="1:19" s="113" customFormat="1" hidden="1" x14ac:dyDescent="0.25">
      <c r="A1355" s="25">
        <v>356</v>
      </c>
      <c r="B1355" s="40" t="s">
        <v>267</v>
      </c>
      <c r="C1355" s="84">
        <v>1985</v>
      </c>
      <c r="D1355" s="40"/>
      <c r="E1355" s="40" t="s">
        <v>277</v>
      </c>
      <c r="F1355" s="40" t="s">
        <v>978</v>
      </c>
      <c r="G1355" s="84">
        <v>9</v>
      </c>
      <c r="H1355" s="84">
        <v>2</v>
      </c>
      <c r="I1355" s="85">
        <v>4734.8999999999996</v>
      </c>
      <c r="J1355" s="85">
        <v>4032.4</v>
      </c>
      <c r="K1355" s="40">
        <v>176</v>
      </c>
      <c r="L1355" s="85">
        <v>22051969.73</v>
      </c>
      <c r="M1355" s="85"/>
      <c r="N1355" s="85"/>
      <c r="O1355" s="85"/>
      <c r="P1355" s="58"/>
      <c r="Q1355" s="58">
        <f t="shared" si="165"/>
        <v>5468.6959949409784</v>
      </c>
      <c r="R1355" s="85">
        <v>15651.14</v>
      </c>
      <c r="S1355" s="86">
        <v>44926</v>
      </c>
    </row>
    <row r="1356" spans="1:19" s="113" customFormat="1" hidden="1" x14ac:dyDescent="0.25">
      <c r="A1356" s="25">
        <v>357</v>
      </c>
      <c r="B1356" s="40" t="s">
        <v>283</v>
      </c>
      <c r="C1356" s="84">
        <v>1985</v>
      </c>
      <c r="D1356" s="40"/>
      <c r="E1356" s="40" t="s">
        <v>982</v>
      </c>
      <c r="F1356" s="40" t="s">
        <v>978</v>
      </c>
      <c r="G1356" s="84">
        <v>9</v>
      </c>
      <c r="H1356" s="84">
        <v>1</v>
      </c>
      <c r="I1356" s="85">
        <v>5660.6</v>
      </c>
      <c r="J1356" s="85">
        <v>3335.2</v>
      </c>
      <c r="K1356" s="40">
        <v>290</v>
      </c>
      <c r="L1356" s="85">
        <v>8672694.2699999996</v>
      </c>
      <c r="M1356" s="85"/>
      <c r="N1356" s="85"/>
      <c r="O1356" s="85"/>
      <c r="P1356" s="58"/>
      <c r="Q1356" s="58">
        <f t="shared" si="165"/>
        <v>2600.3520838330537</v>
      </c>
      <c r="R1356" s="85">
        <v>15651.14</v>
      </c>
      <c r="S1356" s="86">
        <v>44926</v>
      </c>
    </row>
    <row r="1357" spans="1:19" s="113" customFormat="1" hidden="1" x14ac:dyDescent="0.25">
      <c r="A1357" s="25">
        <v>358</v>
      </c>
      <c r="B1357" s="40" t="s">
        <v>743</v>
      </c>
      <c r="C1357" s="84">
        <v>1984</v>
      </c>
      <c r="D1357" s="40"/>
      <c r="E1357" s="40" t="s">
        <v>277</v>
      </c>
      <c r="F1357" s="40" t="s">
        <v>978</v>
      </c>
      <c r="G1357" s="84">
        <v>9</v>
      </c>
      <c r="H1357" s="84">
        <v>1</v>
      </c>
      <c r="I1357" s="85">
        <v>5621.2</v>
      </c>
      <c r="J1357" s="85">
        <v>3257.2</v>
      </c>
      <c r="K1357" s="40">
        <v>291</v>
      </c>
      <c r="L1357" s="85">
        <v>7909481.5599999996</v>
      </c>
      <c r="M1357" s="85"/>
      <c r="N1357" s="85"/>
      <c r="O1357" s="85"/>
      <c r="P1357" s="58"/>
      <c r="Q1357" s="58">
        <f t="shared" si="165"/>
        <v>2428.3069998771953</v>
      </c>
      <c r="R1357" s="85">
        <v>15651.14</v>
      </c>
      <c r="S1357" s="86">
        <v>44926</v>
      </c>
    </row>
    <row r="1358" spans="1:19" s="113" customFormat="1" hidden="1" x14ac:dyDescent="0.25">
      <c r="A1358" s="25">
        <v>359</v>
      </c>
      <c r="B1358" s="40" t="s">
        <v>108</v>
      </c>
      <c r="C1358" s="84">
        <v>1982</v>
      </c>
      <c r="D1358" s="40"/>
      <c r="E1358" s="40" t="s">
        <v>277</v>
      </c>
      <c r="F1358" s="40" t="s">
        <v>978</v>
      </c>
      <c r="G1358" s="84">
        <v>5</v>
      </c>
      <c r="H1358" s="84">
        <v>6</v>
      </c>
      <c r="I1358" s="85">
        <v>5480.2</v>
      </c>
      <c r="J1358" s="85">
        <v>4943</v>
      </c>
      <c r="K1358" s="40">
        <v>227</v>
      </c>
      <c r="L1358" s="85">
        <v>9582483.8399999999</v>
      </c>
      <c r="M1358" s="85"/>
      <c r="N1358" s="85"/>
      <c r="O1358" s="85"/>
      <c r="P1358" s="58"/>
      <c r="Q1358" s="58">
        <f t="shared" si="165"/>
        <v>1938.5967711915841</v>
      </c>
      <c r="R1358" s="85">
        <v>17159.490000000002</v>
      </c>
      <c r="S1358" s="86">
        <v>44926</v>
      </c>
    </row>
    <row r="1359" spans="1:19" s="113" customFormat="1" hidden="1" x14ac:dyDescent="0.25">
      <c r="A1359" s="25">
        <v>360</v>
      </c>
      <c r="B1359" s="40" t="s">
        <v>686</v>
      </c>
      <c r="C1359" s="84">
        <v>1983</v>
      </c>
      <c r="D1359" s="40"/>
      <c r="E1359" s="40" t="s">
        <v>277</v>
      </c>
      <c r="F1359" s="40" t="s">
        <v>978</v>
      </c>
      <c r="G1359" s="84">
        <v>5</v>
      </c>
      <c r="H1359" s="84">
        <v>6</v>
      </c>
      <c r="I1359" s="85">
        <v>5188.8999999999996</v>
      </c>
      <c r="J1359" s="85">
        <v>4632.2</v>
      </c>
      <c r="K1359" s="40">
        <v>204</v>
      </c>
      <c r="L1359" s="85">
        <v>33114619.539999999</v>
      </c>
      <c r="M1359" s="85"/>
      <c r="N1359" s="85"/>
      <c r="O1359" s="85"/>
      <c r="P1359" s="58"/>
      <c r="Q1359" s="58">
        <f t="shared" si="165"/>
        <v>7148.7888130909723</v>
      </c>
      <c r="R1359" s="85">
        <v>17159.490000000002</v>
      </c>
      <c r="S1359" s="86">
        <v>44926</v>
      </c>
    </row>
    <row r="1360" spans="1:19" s="14" customFormat="1" hidden="1" x14ac:dyDescent="0.25">
      <c r="A1360" s="25"/>
      <c r="B1360" s="148" t="s">
        <v>989</v>
      </c>
      <c r="C1360" s="150"/>
      <c r="D1360" s="125"/>
      <c r="E1360" s="129"/>
      <c r="F1360" s="125"/>
      <c r="G1360" s="125"/>
      <c r="H1360" s="125"/>
      <c r="I1360" s="132">
        <f t="shared" ref="I1360:P1360" si="166">SUM(I1233:I1359)</f>
        <v>910677.98000000033</v>
      </c>
      <c r="J1360" s="132">
        <f t="shared" si="166"/>
        <v>706600.95999999996</v>
      </c>
      <c r="K1360" s="132">
        <f t="shared" si="166"/>
        <v>36076</v>
      </c>
      <c r="L1360" s="132">
        <f t="shared" si="166"/>
        <v>2496111193.1900005</v>
      </c>
      <c r="M1360" s="132">
        <f t="shared" si="166"/>
        <v>0</v>
      </c>
      <c r="N1360" s="132">
        <f t="shared" si="166"/>
        <v>0</v>
      </c>
      <c r="O1360" s="132">
        <f t="shared" si="166"/>
        <v>0</v>
      </c>
      <c r="P1360" s="132">
        <f t="shared" si="166"/>
        <v>0</v>
      </c>
      <c r="Q1360" s="132">
        <f t="shared" si="165"/>
        <v>3532.5612820990232</v>
      </c>
      <c r="R1360" s="132"/>
      <c r="S1360" s="125"/>
    </row>
    <row r="1361" spans="1:19" s="12" customFormat="1" ht="12.75" x14ac:dyDescent="0.25">
      <c r="A1361" s="25"/>
      <c r="B1361" s="148" t="s">
        <v>24</v>
      </c>
      <c r="C1361" s="150"/>
      <c r="D1361" s="25"/>
      <c r="E1361" s="55"/>
      <c r="F1361" s="25"/>
      <c r="G1361" s="25"/>
      <c r="H1361" s="25"/>
      <c r="I1361" s="25"/>
      <c r="J1361" s="25"/>
      <c r="K1361" s="25"/>
      <c r="L1361" s="26"/>
      <c r="M1361" s="26"/>
      <c r="N1361" s="26"/>
      <c r="O1361" s="26"/>
      <c r="P1361" s="26"/>
      <c r="Q1361" s="26"/>
      <c r="R1361" s="26"/>
      <c r="S1361" s="25"/>
    </row>
    <row r="1362" spans="1:19" s="113" customFormat="1" x14ac:dyDescent="0.25">
      <c r="A1362" s="25">
        <v>361</v>
      </c>
      <c r="B1362" s="90" t="s">
        <v>226</v>
      </c>
      <c r="C1362" s="93">
        <v>1977</v>
      </c>
      <c r="D1362" s="90"/>
      <c r="E1362" s="90" t="s">
        <v>1021</v>
      </c>
      <c r="F1362" s="40" t="s">
        <v>288</v>
      </c>
      <c r="G1362" s="93">
        <v>2</v>
      </c>
      <c r="H1362" s="93">
        <v>2</v>
      </c>
      <c r="I1362" s="92">
        <v>782.2</v>
      </c>
      <c r="J1362" s="92">
        <v>729.9</v>
      </c>
      <c r="K1362" s="90">
        <v>27</v>
      </c>
      <c r="L1362" s="85">
        <v>11583426.73</v>
      </c>
      <c r="M1362" s="85"/>
      <c r="N1362" s="85"/>
      <c r="O1362" s="85"/>
      <c r="P1362" s="58"/>
      <c r="Q1362" s="58">
        <f t="shared" ref="Q1362:Q1369" si="167">L1362/J1362</f>
        <v>15869.881805726813</v>
      </c>
      <c r="R1362" s="85">
        <v>20657.3</v>
      </c>
      <c r="S1362" s="86">
        <v>44926</v>
      </c>
    </row>
    <row r="1363" spans="1:19" s="113" customFormat="1" x14ac:dyDescent="0.25">
      <c r="A1363" s="25">
        <v>362</v>
      </c>
      <c r="B1363" s="90" t="s">
        <v>1022</v>
      </c>
      <c r="C1363" s="93">
        <v>1986</v>
      </c>
      <c r="D1363" s="90"/>
      <c r="E1363" s="90" t="s">
        <v>1021</v>
      </c>
      <c r="F1363" s="90" t="s">
        <v>288</v>
      </c>
      <c r="G1363" s="93">
        <v>2</v>
      </c>
      <c r="H1363" s="93">
        <v>3</v>
      </c>
      <c r="I1363" s="92">
        <v>900.2</v>
      </c>
      <c r="J1363" s="92">
        <v>848.7</v>
      </c>
      <c r="K1363" s="90">
        <v>50</v>
      </c>
      <c r="L1363" s="85">
        <v>4381164.8099999996</v>
      </c>
      <c r="M1363" s="85"/>
      <c r="N1363" s="85"/>
      <c r="O1363" s="85"/>
      <c r="P1363" s="58"/>
      <c r="Q1363" s="58">
        <f t="shared" si="167"/>
        <v>5162.206680805938</v>
      </c>
      <c r="R1363" s="85">
        <v>20657.3</v>
      </c>
      <c r="S1363" s="86">
        <v>44926</v>
      </c>
    </row>
    <row r="1364" spans="1:19" s="113" customFormat="1" ht="25.5" customHeight="1" x14ac:dyDescent="0.25">
      <c r="A1364" s="25">
        <v>363</v>
      </c>
      <c r="B1364" s="90" t="s">
        <v>1010</v>
      </c>
      <c r="C1364" s="93">
        <v>1989</v>
      </c>
      <c r="D1364" s="90"/>
      <c r="E1364" s="90" t="s">
        <v>1021</v>
      </c>
      <c r="F1364" s="40" t="s">
        <v>288</v>
      </c>
      <c r="G1364" s="93">
        <v>3</v>
      </c>
      <c r="H1364" s="93">
        <v>1</v>
      </c>
      <c r="I1364" s="92">
        <v>1764.3</v>
      </c>
      <c r="J1364" s="92">
        <v>1398</v>
      </c>
      <c r="K1364" s="90">
        <v>135</v>
      </c>
      <c r="L1364" s="85">
        <v>4485801.88</v>
      </c>
      <c r="M1364" s="85"/>
      <c r="N1364" s="85"/>
      <c r="O1364" s="85"/>
      <c r="P1364" s="58"/>
      <c r="Q1364" s="58">
        <f t="shared" si="167"/>
        <v>3208.7280972818312</v>
      </c>
      <c r="R1364" s="85">
        <v>20657.3</v>
      </c>
      <c r="S1364" s="86">
        <v>44926</v>
      </c>
    </row>
    <row r="1365" spans="1:19" s="113" customFormat="1" x14ac:dyDescent="0.25">
      <c r="A1365" s="25">
        <v>364</v>
      </c>
      <c r="B1365" s="90" t="s">
        <v>1011</v>
      </c>
      <c r="C1365" s="93">
        <v>1982</v>
      </c>
      <c r="D1365" s="90"/>
      <c r="E1365" s="90" t="s">
        <v>1021</v>
      </c>
      <c r="F1365" s="40" t="s">
        <v>288</v>
      </c>
      <c r="G1365" s="93">
        <v>3</v>
      </c>
      <c r="H1365" s="93">
        <v>2</v>
      </c>
      <c r="I1365" s="92">
        <v>1333.2</v>
      </c>
      <c r="J1365" s="92">
        <v>1149</v>
      </c>
      <c r="K1365" s="90">
        <v>50</v>
      </c>
      <c r="L1365" s="85">
        <v>3686828.59</v>
      </c>
      <c r="M1365" s="85"/>
      <c r="N1365" s="85"/>
      <c r="O1365" s="85"/>
      <c r="P1365" s="58"/>
      <c r="Q1365" s="58">
        <f t="shared" si="167"/>
        <v>3208.7281026979981</v>
      </c>
      <c r="R1365" s="85">
        <v>20657.3</v>
      </c>
      <c r="S1365" s="86">
        <v>44926</v>
      </c>
    </row>
    <row r="1366" spans="1:19" s="113" customFormat="1" x14ac:dyDescent="0.25">
      <c r="A1366" s="25">
        <v>365</v>
      </c>
      <c r="B1366" s="90" t="s">
        <v>1012</v>
      </c>
      <c r="C1366" s="93">
        <v>1985</v>
      </c>
      <c r="D1366" s="90"/>
      <c r="E1366" s="90" t="s">
        <v>1021</v>
      </c>
      <c r="F1366" s="40" t="s">
        <v>288</v>
      </c>
      <c r="G1366" s="93">
        <v>3</v>
      </c>
      <c r="H1366" s="93">
        <v>3</v>
      </c>
      <c r="I1366" s="92">
        <v>1660.5</v>
      </c>
      <c r="J1366" s="92">
        <v>1500.5</v>
      </c>
      <c r="K1366" s="90">
        <v>77</v>
      </c>
      <c r="L1366" s="85">
        <v>8598742.9800000004</v>
      </c>
      <c r="M1366" s="85"/>
      <c r="N1366" s="85"/>
      <c r="O1366" s="85"/>
      <c r="P1366" s="58"/>
      <c r="Q1366" s="58">
        <f t="shared" si="167"/>
        <v>5730.5851249583475</v>
      </c>
      <c r="R1366" s="85">
        <v>20657.3</v>
      </c>
      <c r="S1366" s="86">
        <v>44926</v>
      </c>
    </row>
    <row r="1367" spans="1:19" s="113" customFormat="1" x14ac:dyDescent="0.25">
      <c r="A1367" s="25">
        <v>366</v>
      </c>
      <c r="B1367" s="90" t="s">
        <v>1013</v>
      </c>
      <c r="C1367" s="93">
        <v>1989</v>
      </c>
      <c r="D1367" s="90"/>
      <c r="E1367" s="90" t="s">
        <v>1021</v>
      </c>
      <c r="F1367" s="40" t="s">
        <v>288</v>
      </c>
      <c r="G1367" s="93">
        <v>3</v>
      </c>
      <c r="H1367" s="93">
        <v>3</v>
      </c>
      <c r="I1367" s="92">
        <v>1440.3</v>
      </c>
      <c r="J1367" s="92">
        <v>1292.8</v>
      </c>
      <c r="K1367" s="90">
        <v>55</v>
      </c>
      <c r="L1367" s="85">
        <v>4148243.69</v>
      </c>
      <c r="M1367" s="85"/>
      <c r="N1367" s="85"/>
      <c r="O1367" s="85"/>
      <c r="P1367" s="58"/>
      <c r="Q1367" s="58">
        <f t="shared" si="167"/>
        <v>3208.7281017945547</v>
      </c>
      <c r="R1367" s="85">
        <v>20657.3</v>
      </c>
      <c r="S1367" s="86">
        <v>44926</v>
      </c>
    </row>
    <row r="1368" spans="1:19" s="113" customFormat="1" x14ac:dyDescent="0.25">
      <c r="A1368" s="25">
        <v>367</v>
      </c>
      <c r="B1368" s="90" t="s">
        <v>1014</v>
      </c>
      <c r="C1368" s="93">
        <v>1988</v>
      </c>
      <c r="D1368" s="90"/>
      <c r="E1368" s="90" t="s">
        <v>1021</v>
      </c>
      <c r="F1368" s="40" t="s">
        <v>288</v>
      </c>
      <c r="G1368" s="93">
        <v>3</v>
      </c>
      <c r="H1368" s="93">
        <v>3</v>
      </c>
      <c r="I1368" s="92">
        <v>1440.3</v>
      </c>
      <c r="J1368" s="92">
        <v>1307.5999999999999</v>
      </c>
      <c r="K1368" s="90">
        <v>58</v>
      </c>
      <c r="L1368" s="85">
        <v>4195732.8600000003</v>
      </c>
      <c r="M1368" s="85"/>
      <c r="N1368" s="85"/>
      <c r="O1368" s="85"/>
      <c r="P1368" s="58"/>
      <c r="Q1368" s="58">
        <f t="shared" si="167"/>
        <v>3208.7280972774552</v>
      </c>
      <c r="R1368" s="85">
        <v>20657.3</v>
      </c>
      <c r="S1368" s="86">
        <v>44926</v>
      </c>
    </row>
    <row r="1369" spans="1:19" s="113" customFormat="1" x14ac:dyDescent="0.25">
      <c r="A1369" s="25">
        <v>368</v>
      </c>
      <c r="B1369" s="90" t="s">
        <v>1023</v>
      </c>
      <c r="C1369" s="93">
        <v>1989</v>
      </c>
      <c r="D1369" s="90"/>
      <c r="E1369" s="90" t="s">
        <v>1021</v>
      </c>
      <c r="F1369" s="90" t="s">
        <v>303</v>
      </c>
      <c r="G1369" s="93">
        <v>2</v>
      </c>
      <c r="H1369" s="93">
        <v>3</v>
      </c>
      <c r="I1369" s="92">
        <v>974.3</v>
      </c>
      <c r="J1369" s="92">
        <v>734.5</v>
      </c>
      <c r="K1369" s="90">
        <v>40</v>
      </c>
      <c r="L1369" s="85">
        <v>357689.08</v>
      </c>
      <c r="M1369" s="85"/>
      <c r="N1369" s="85"/>
      <c r="O1369" s="85"/>
      <c r="P1369" s="58"/>
      <c r="Q1369" s="58">
        <f t="shared" si="167"/>
        <v>486.98309053778081</v>
      </c>
      <c r="R1369" s="85">
        <v>16681.849999999999</v>
      </c>
      <c r="S1369" s="86">
        <v>44926</v>
      </c>
    </row>
    <row r="1370" spans="1:19" s="12" customFormat="1" ht="12.75" x14ac:dyDescent="0.25">
      <c r="A1370" s="22"/>
      <c r="B1370" s="148" t="s">
        <v>227</v>
      </c>
      <c r="C1370" s="150"/>
      <c r="D1370" s="25"/>
      <c r="E1370" s="55"/>
      <c r="F1370" s="25"/>
      <c r="G1370" s="25"/>
      <c r="H1370" s="25"/>
      <c r="I1370" s="72">
        <f t="shared" ref="I1370:P1370" si="168">ROUND(SUM(I1362:I1369),2)</f>
        <v>10295.299999999999</v>
      </c>
      <c r="J1370" s="72">
        <f t="shared" si="168"/>
        <v>8961</v>
      </c>
      <c r="K1370" s="72">
        <f t="shared" si="168"/>
        <v>492</v>
      </c>
      <c r="L1370" s="72">
        <f t="shared" si="168"/>
        <v>41437630.619999997</v>
      </c>
      <c r="M1370" s="72">
        <f t="shared" si="168"/>
        <v>0</v>
      </c>
      <c r="N1370" s="72">
        <f t="shared" si="168"/>
        <v>0</v>
      </c>
      <c r="O1370" s="72">
        <f t="shared" si="168"/>
        <v>0</v>
      </c>
      <c r="P1370" s="72">
        <f t="shared" si="168"/>
        <v>0</v>
      </c>
      <c r="Q1370" s="132">
        <f t="shared" ref="Q1370" si="169">L1370/J1370</f>
        <v>4624.2194643454968</v>
      </c>
      <c r="R1370" s="26"/>
      <c r="S1370" s="25"/>
    </row>
    <row r="1371" spans="1:19" s="12" customFormat="1" ht="12.75" hidden="1" x14ac:dyDescent="0.25">
      <c r="A1371" s="22"/>
      <c r="B1371" s="148" t="s">
        <v>109</v>
      </c>
      <c r="C1371" s="150"/>
      <c r="D1371" s="25"/>
      <c r="E1371" s="55"/>
      <c r="F1371" s="25"/>
      <c r="G1371" s="25"/>
      <c r="H1371" s="25"/>
      <c r="I1371" s="72"/>
      <c r="J1371" s="72"/>
      <c r="K1371" s="125"/>
      <c r="L1371" s="132"/>
      <c r="M1371" s="132"/>
      <c r="N1371" s="26"/>
      <c r="O1371" s="26"/>
      <c r="P1371" s="132"/>
      <c r="Q1371" s="132"/>
      <c r="R1371" s="26"/>
      <c r="S1371" s="25"/>
    </row>
    <row r="1372" spans="1:19" s="113" customFormat="1" hidden="1" x14ac:dyDescent="0.25">
      <c r="A1372" s="22">
        <v>369</v>
      </c>
      <c r="B1372" s="40" t="s">
        <v>847</v>
      </c>
      <c r="C1372" s="84">
        <v>1984</v>
      </c>
      <c r="D1372" s="40"/>
      <c r="E1372" s="40" t="s">
        <v>277</v>
      </c>
      <c r="F1372" s="40" t="s">
        <v>303</v>
      </c>
      <c r="G1372" s="84">
        <v>2</v>
      </c>
      <c r="H1372" s="84">
        <v>2</v>
      </c>
      <c r="I1372" s="85">
        <v>336.6</v>
      </c>
      <c r="J1372" s="85">
        <v>287.10000000000002</v>
      </c>
      <c r="K1372" s="40">
        <v>30</v>
      </c>
      <c r="L1372" s="85">
        <v>1029970.45</v>
      </c>
      <c r="M1372" s="85"/>
      <c r="N1372" s="85"/>
      <c r="O1372" s="85"/>
      <c r="P1372" s="58"/>
      <c r="Q1372" s="58">
        <f t="shared" ref="Q1372:Q1403" si="170">L1372/J1372</f>
        <v>3587.4972135144544</v>
      </c>
      <c r="R1372" s="85">
        <v>16681.849999999999</v>
      </c>
      <c r="S1372" s="86">
        <v>44926</v>
      </c>
    </row>
    <row r="1373" spans="1:19" s="113" customFormat="1" hidden="1" x14ac:dyDescent="0.25">
      <c r="A1373" s="22">
        <v>370</v>
      </c>
      <c r="B1373" s="40" t="s">
        <v>284</v>
      </c>
      <c r="C1373" s="84">
        <v>1993</v>
      </c>
      <c r="D1373" s="40"/>
      <c r="E1373" s="40" t="s">
        <v>277</v>
      </c>
      <c r="F1373" s="40" t="s">
        <v>978</v>
      </c>
      <c r="G1373" s="84">
        <v>5</v>
      </c>
      <c r="H1373" s="84">
        <v>8</v>
      </c>
      <c r="I1373" s="85">
        <v>7552.8</v>
      </c>
      <c r="J1373" s="85">
        <v>6698.6</v>
      </c>
      <c r="K1373" s="40">
        <v>380</v>
      </c>
      <c r="L1373" s="85">
        <v>26919720.859999999</v>
      </c>
      <c r="M1373" s="85"/>
      <c r="N1373" s="85"/>
      <c r="O1373" s="85"/>
      <c r="P1373" s="58"/>
      <c r="Q1373" s="58">
        <f t="shared" si="170"/>
        <v>4018.7085152121335</v>
      </c>
      <c r="R1373" s="85">
        <v>17159.490000000002</v>
      </c>
      <c r="S1373" s="86">
        <v>44926</v>
      </c>
    </row>
    <row r="1374" spans="1:19" s="113" customFormat="1" hidden="1" x14ac:dyDescent="0.25">
      <c r="A1374" s="22">
        <v>371</v>
      </c>
      <c r="B1374" s="40" t="s">
        <v>823</v>
      </c>
      <c r="C1374" s="84">
        <v>1992</v>
      </c>
      <c r="D1374" s="40"/>
      <c r="E1374" s="40" t="s">
        <v>277</v>
      </c>
      <c r="F1374" s="40" t="s">
        <v>288</v>
      </c>
      <c r="G1374" s="84">
        <v>2</v>
      </c>
      <c r="H1374" s="84">
        <v>3</v>
      </c>
      <c r="I1374" s="85">
        <v>894</v>
      </c>
      <c r="J1374" s="85">
        <v>827.2</v>
      </c>
      <c r="K1374" s="40">
        <v>41</v>
      </c>
      <c r="L1374" s="85">
        <v>4324453.8600000003</v>
      </c>
      <c r="M1374" s="85"/>
      <c r="N1374" s="85"/>
      <c r="O1374" s="85"/>
      <c r="P1374" s="58"/>
      <c r="Q1374" s="58">
        <f t="shared" si="170"/>
        <v>5227.8213974854934</v>
      </c>
      <c r="R1374" s="85">
        <v>20657.3</v>
      </c>
      <c r="S1374" s="86">
        <v>44926</v>
      </c>
    </row>
    <row r="1375" spans="1:19" s="113" customFormat="1" hidden="1" x14ac:dyDescent="0.25">
      <c r="A1375" s="22">
        <v>372</v>
      </c>
      <c r="B1375" s="40" t="s">
        <v>848</v>
      </c>
      <c r="C1375" s="84">
        <v>1990</v>
      </c>
      <c r="D1375" s="40"/>
      <c r="E1375" s="40" t="s">
        <v>277</v>
      </c>
      <c r="F1375" s="40" t="s">
        <v>303</v>
      </c>
      <c r="G1375" s="84">
        <v>2</v>
      </c>
      <c r="H1375" s="84">
        <v>2</v>
      </c>
      <c r="I1375" s="85">
        <v>1042</v>
      </c>
      <c r="J1375" s="85">
        <v>860</v>
      </c>
      <c r="K1375" s="40">
        <v>22</v>
      </c>
      <c r="L1375" s="85">
        <v>3492019.81</v>
      </c>
      <c r="M1375" s="85"/>
      <c r="N1375" s="85"/>
      <c r="O1375" s="85"/>
      <c r="P1375" s="58"/>
      <c r="Q1375" s="58">
        <f t="shared" si="170"/>
        <v>4060.4881511627909</v>
      </c>
      <c r="R1375" s="85">
        <v>16681.849999999999</v>
      </c>
      <c r="S1375" s="86">
        <v>44926</v>
      </c>
    </row>
    <row r="1376" spans="1:19" s="113" customFormat="1" hidden="1" x14ac:dyDescent="0.25">
      <c r="A1376" s="22">
        <v>373</v>
      </c>
      <c r="B1376" s="40" t="s">
        <v>824</v>
      </c>
      <c r="C1376" s="84">
        <v>1994</v>
      </c>
      <c r="D1376" s="40"/>
      <c r="E1376" s="40" t="s">
        <v>277</v>
      </c>
      <c r="F1376" s="40" t="s">
        <v>288</v>
      </c>
      <c r="G1376" s="84">
        <v>3</v>
      </c>
      <c r="H1376" s="84">
        <v>3</v>
      </c>
      <c r="I1376" s="85">
        <v>1340.6</v>
      </c>
      <c r="J1376" s="85">
        <v>1215.5999999999999</v>
      </c>
      <c r="K1376" s="40">
        <v>82</v>
      </c>
      <c r="L1376" s="85">
        <v>6354939.7000000002</v>
      </c>
      <c r="M1376" s="85"/>
      <c r="N1376" s="85"/>
      <c r="O1376" s="85"/>
      <c r="P1376" s="58"/>
      <c r="Q1376" s="58">
        <f t="shared" si="170"/>
        <v>5227.8214050674569</v>
      </c>
      <c r="R1376" s="85">
        <v>20657.3</v>
      </c>
      <c r="S1376" s="86">
        <v>44926</v>
      </c>
    </row>
    <row r="1377" spans="1:19" s="113" customFormat="1" hidden="1" x14ac:dyDescent="0.25">
      <c r="A1377" s="22">
        <v>374</v>
      </c>
      <c r="B1377" s="40" t="s">
        <v>825</v>
      </c>
      <c r="C1377" s="84">
        <v>1993</v>
      </c>
      <c r="D1377" s="40"/>
      <c r="E1377" s="40" t="s">
        <v>277</v>
      </c>
      <c r="F1377" s="40" t="s">
        <v>288</v>
      </c>
      <c r="G1377" s="84">
        <v>3</v>
      </c>
      <c r="H1377" s="84">
        <v>3</v>
      </c>
      <c r="I1377" s="85">
        <v>1903.6</v>
      </c>
      <c r="J1377" s="85">
        <v>1732.8</v>
      </c>
      <c r="K1377" s="40">
        <v>82</v>
      </c>
      <c r="L1377" s="85">
        <v>9058768.9399999995</v>
      </c>
      <c r="M1377" s="85"/>
      <c r="N1377" s="85"/>
      <c r="O1377" s="85"/>
      <c r="P1377" s="58"/>
      <c r="Q1377" s="58">
        <f t="shared" si="170"/>
        <v>5227.8214104339795</v>
      </c>
      <c r="R1377" s="85">
        <v>20657.3</v>
      </c>
      <c r="S1377" s="86">
        <v>44926</v>
      </c>
    </row>
    <row r="1378" spans="1:19" s="113" customFormat="1" hidden="1" x14ac:dyDescent="0.25">
      <c r="A1378" s="22">
        <v>375</v>
      </c>
      <c r="B1378" s="40" t="s">
        <v>826</v>
      </c>
      <c r="C1378" s="84">
        <v>1993</v>
      </c>
      <c r="D1378" s="40"/>
      <c r="E1378" s="40" t="s">
        <v>277</v>
      </c>
      <c r="F1378" s="40" t="s">
        <v>288</v>
      </c>
      <c r="G1378" s="84">
        <v>3</v>
      </c>
      <c r="H1378" s="84">
        <v>2</v>
      </c>
      <c r="I1378" s="85">
        <v>1594.4</v>
      </c>
      <c r="J1378" s="85">
        <v>1375.9</v>
      </c>
      <c r="K1378" s="40">
        <v>82</v>
      </c>
      <c r="L1378" s="85">
        <v>7192959.4699999997</v>
      </c>
      <c r="M1378" s="85"/>
      <c r="N1378" s="85"/>
      <c r="O1378" s="85"/>
      <c r="P1378" s="58"/>
      <c r="Q1378" s="58">
        <f t="shared" si="170"/>
        <v>5227.8214041718147</v>
      </c>
      <c r="R1378" s="85">
        <v>20657.3</v>
      </c>
      <c r="S1378" s="86">
        <v>44926</v>
      </c>
    </row>
    <row r="1379" spans="1:19" s="113" customFormat="1" hidden="1" x14ac:dyDescent="0.25">
      <c r="A1379" s="22">
        <v>376</v>
      </c>
      <c r="B1379" s="40" t="s">
        <v>849</v>
      </c>
      <c r="C1379" s="84">
        <v>1993</v>
      </c>
      <c r="D1379" s="40"/>
      <c r="E1379" s="40" t="s">
        <v>277</v>
      </c>
      <c r="F1379" s="40" t="s">
        <v>303</v>
      </c>
      <c r="G1379" s="84">
        <v>2</v>
      </c>
      <c r="H1379" s="84">
        <v>3</v>
      </c>
      <c r="I1379" s="85">
        <v>848.6</v>
      </c>
      <c r="J1379" s="85">
        <v>749.5</v>
      </c>
      <c r="K1379" s="40">
        <v>58</v>
      </c>
      <c r="L1379" s="85">
        <v>3043335.87</v>
      </c>
      <c r="M1379" s="85"/>
      <c r="N1379" s="85"/>
      <c r="O1379" s="85"/>
      <c r="P1379" s="58"/>
      <c r="Q1379" s="58">
        <f t="shared" si="170"/>
        <v>4060.4881521014013</v>
      </c>
      <c r="R1379" s="85">
        <v>16681.849999999999</v>
      </c>
      <c r="S1379" s="86">
        <v>44926</v>
      </c>
    </row>
    <row r="1380" spans="1:19" s="113" customFormat="1" hidden="1" x14ac:dyDescent="0.25">
      <c r="A1380" s="22">
        <v>377</v>
      </c>
      <c r="B1380" s="40" t="s">
        <v>827</v>
      </c>
      <c r="C1380" s="84">
        <v>1993</v>
      </c>
      <c r="D1380" s="40"/>
      <c r="E1380" s="40" t="s">
        <v>277</v>
      </c>
      <c r="F1380" s="40" t="s">
        <v>303</v>
      </c>
      <c r="G1380" s="84">
        <v>2</v>
      </c>
      <c r="H1380" s="84">
        <v>2</v>
      </c>
      <c r="I1380" s="85">
        <v>805.2</v>
      </c>
      <c r="J1380" s="85">
        <v>703.8</v>
      </c>
      <c r="K1380" s="40">
        <v>48</v>
      </c>
      <c r="L1380" s="85">
        <v>2724405.34</v>
      </c>
      <c r="M1380" s="85"/>
      <c r="N1380" s="85"/>
      <c r="O1380" s="85"/>
      <c r="P1380" s="58"/>
      <c r="Q1380" s="58">
        <f t="shared" si="170"/>
        <v>3870.9936629724352</v>
      </c>
      <c r="R1380" s="85">
        <v>16681.849999999999</v>
      </c>
      <c r="S1380" s="86">
        <v>44926</v>
      </c>
    </row>
    <row r="1381" spans="1:19" s="113" customFormat="1" hidden="1" x14ac:dyDescent="0.25">
      <c r="A1381" s="22">
        <v>378</v>
      </c>
      <c r="B1381" s="40" t="s">
        <v>828</v>
      </c>
      <c r="C1381" s="84">
        <v>1994</v>
      </c>
      <c r="D1381" s="40"/>
      <c r="E1381" s="40" t="s">
        <v>277</v>
      </c>
      <c r="F1381" s="40" t="s">
        <v>303</v>
      </c>
      <c r="G1381" s="84">
        <v>2</v>
      </c>
      <c r="H1381" s="84">
        <v>2</v>
      </c>
      <c r="I1381" s="85">
        <v>819.9</v>
      </c>
      <c r="J1381" s="85">
        <v>716.7</v>
      </c>
      <c r="K1381" s="40">
        <v>41</v>
      </c>
      <c r="L1381" s="85">
        <v>2774341.14</v>
      </c>
      <c r="M1381" s="85"/>
      <c r="N1381" s="85"/>
      <c r="O1381" s="85"/>
      <c r="P1381" s="58"/>
      <c r="Q1381" s="58">
        <f t="shared" si="170"/>
        <v>3870.9936375052321</v>
      </c>
      <c r="R1381" s="85">
        <v>16681.849999999999</v>
      </c>
      <c r="S1381" s="86">
        <v>44926</v>
      </c>
    </row>
    <row r="1382" spans="1:19" s="113" customFormat="1" hidden="1" x14ac:dyDescent="0.25">
      <c r="A1382" s="22">
        <v>379</v>
      </c>
      <c r="B1382" s="40" t="s">
        <v>829</v>
      </c>
      <c r="C1382" s="84">
        <v>1994</v>
      </c>
      <c r="D1382" s="40"/>
      <c r="E1382" s="40" t="s">
        <v>277</v>
      </c>
      <c r="F1382" s="40" t="s">
        <v>303</v>
      </c>
      <c r="G1382" s="84">
        <v>2</v>
      </c>
      <c r="H1382" s="84">
        <v>2</v>
      </c>
      <c r="I1382" s="85">
        <v>813.2</v>
      </c>
      <c r="J1382" s="85">
        <v>716.4</v>
      </c>
      <c r="K1382" s="40">
        <v>41</v>
      </c>
      <c r="L1382" s="85">
        <v>2773179.84</v>
      </c>
      <c r="M1382" s="85"/>
      <c r="N1382" s="85"/>
      <c r="O1382" s="85"/>
      <c r="P1382" s="58"/>
      <c r="Q1382" s="58">
        <f t="shared" si="170"/>
        <v>3870.993634840871</v>
      </c>
      <c r="R1382" s="85">
        <v>16681.849999999999</v>
      </c>
      <c r="S1382" s="86">
        <v>44926</v>
      </c>
    </row>
    <row r="1383" spans="1:19" s="113" customFormat="1" hidden="1" x14ac:dyDescent="0.25">
      <c r="A1383" s="22">
        <v>380</v>
      </c>
      <c r="B1383" s="40" t="s">
        <v>830</v>
      </c>
      <c r="C1383" s="84">
        <v>1993</v>
      </c>
      <c r="D1383" s="40"/>
      <c r="E1383" s="40" t="s">
        <v>277</v>
      </c>
      <c r="F1383" s="40" t="s">
        <v>303</v>
      </c>
      <c r="G1383" s="84">
        <v>2</v>
      </c>
      <c r="H1383" s="84">
        <v>2</v>
      </c>
      <c r="I1383" s="85">
        <v>814.4</v>
      </c>
      <c r="J1383" s="85">
        <v>709.6</v>
      </c>
      <c r="K1383" s="40">
        <v>41</v>
      </c>
      <c r="L1383" s="85">
        <v>2746857.1</v>
      </c>
      <c r="M1383" s="85"/>
      <c r="N1383" s="85"/>
      <c r="O1383" s="85"/>
      <c r="P1383" s="58"/>
      <c r="Q1383" s="58">
        <f t="shared" si="170"/>
        <v>3870.993658399098</v>
      </c>
      <c r="R1383" s="85">
        <v>16681.849999999999</v>
      </c>
      <c r="S1383" s="86">
        <v>44926</v>
      </c>
    </row>
    <row r="1384" spans="1:19" s="113" customFormat="1" hidden="1" x14ac:dyDescent="0.25">
      <c r="A1384" s="22">
        <v>381</v>
      </c>
      <c r="B1384" s="40" t="s">
        <v>831</v>
      </c>
      <c r="C1384" s="84">
        <v>1993</v>
      </c>
      <c r="D1384" s="40"/>
      <c r="E1384" s="40" t="s">
        <v>277</v>
      </c>
      <c r="F1384" s="40" t="s">
        <v>303</v>
      </c>
      <c r="G1384" s="84">
        <v>2</v>
      </c>
      <c r="H1384" s="84">
        <v>2</v>
      </c>
      <c r="I1384" s="85">
        <v>854.9</v>
      </c>
      <c r="J1384" s="85">
        <v>709.6</v>
      </c>
      <c r="K1384" s="40">
        <v>57</v>
      </c>
      <c r="L1384" s="85">
        <v>2746857.1</v>
      </c>
      <c r="M1384" s="85"/>
      <c r="N1384" s="85"/>
      <c r="O1384" s="85"/>
      <c r="P1384" s="58"/>
      <c r="Q1384" s="58">
        <f t="shared" si="170"/>
        <v>3870.993658399098</v>
      </c>
      <c r="R1384" s="85">
        <v>16681.849999999999</v>
      </c>
      <c r="S1384" s="86">
        <v>44926</v>
      </c>
    </row>
    <row r="1385" spans="1:19" s="113" customFormat="1" hidden="1" x14ac:dyDescent="0.25">
      <c r="A1385" s="22">
        <v>382</v>
      </c>
      <c r="B1385" s="40" t="s">
        <v>832</v>
      </c>
      <c r="C1385" s="84">
        <v>1993</v>
      </c>
      <c r="D1385" s="40"/>
      <c r="E1385" s="40" t="s">
        <v>277</v>
      </c>
      <c r="F1385" s="40" t="s">
        <v>303</v>
      </c>
      <c r="G1385" s="84">
        <v>2</v>
      </c>
      <c r="H1385" s="84">
        <v>2</v>
      </c>
      <c r="I1385" s="85">
        <v>804.5</v>
      </c>
      <c r="J1385" s="85">
        <v>709</v>
      </c>
      <c r="K1385" s="40">
        <v>48</v>
      </c>
      <c r="L1385" s="85">
        <v>2744534.5</v>
      </c>
      <c r="M1385" s="85"/>
      <c r="N1385" s="85"/>
      <c r="O1385" s="85"/>
      <c r="P1385" s="58"/>
      <c r="Q1385" s="58">
        <f t="shared" si="170"/>
        <v>3870.9936530324399</v>
      </c>
      <c r="R1385" s="85">
        <v>16681.849999999999</v>
      </c>
      <c r="S1385" s="86">
        <v>44926</v>
      </c>
    </row>
    <row r="1386" spans="1:19" s="113" customFormat="1" hidden="1" x14ac:dyDescent="0.25">
      <c r="A1386" s="22">
        <v>383</v>
      </c>
      <c r="B1386" s="40" t="s">
        <v>833</v>
      </c>
      <c r="C1386" s="84">
        <v>1994</v>
      </c>
      <c r="D1386" s="40"/>
      <c r="E1386" s="40" t="s">
        <v>277</v>
      </c>
      <c r="F1386" s="40" t="s">
        <v>303</v>
      </c>
      <c r="G1386" s="84">
        <v>2</v>
      </c>
      <c r="H1386" s="84">
        <v>2</v>
      </c>
      <c r="I1386" s="85">
        <v>795.9</v>
      </c>
      <c r="J1386" s="85">
        <v>703</v>
      </c>
      <c r="K1386" s="40">
        <v>48</v>
      </c>
      <c r="L1386" s="85">
        <v>2721308.53</v>
      </c>
      <c r="M1386" s="85"/>
      <c r="N1386" s="85"/>
      <c r="O1386" s="85"/>
      <c r="P1386" s="58"/>
      <c r="Q1386" s="58">
        <f t="shared" si="170"/>
        <v>3870.9936415362727</v>
      </c>
      <c r="R1386" s="85">
        <v>16681.849999999999</v>
      </c>
      <c r="S1386" s="86">
        <v>44926</v>
      </c>
    </row>
    <row r="1387" spans="1:19" s="113" customFormat="1" hidden="1" x14ac:dyDescent="0.25">
      <c r="A1387" s="22">
        <v>384</v>
      </c>
      <c r="B1387" s="40" t="s">
        <v>834</v>
      </c>
      <c r="C1387" s="84">
        <v>1993</v>
      </c>
      <c r="D1387" s="40"/>
      <c r="E1387" s="40" t="s">
        <v>277</v>
      </c>
      <c r="F1387" s="40" t="s">
        <v>303</v>
      </c>
      <c r="G1387" s="84">
        <v>2</v>
      </c>
      <c r="H1387" s="84">
        <v>2</v>
      </c>
      <c r="I1387" s="85">
        <v>807.2</v>
      </c>
      <c r="J1387" s="85">
        <v>711.2</v>
      </c>
      <c r="K1387" s="40">
        <v>41</v>
      </c>
      <c r="L1387" s="85">
        <v>2753050.67</v>
      </c>
      <c r="M1387" s="85"/>
      <c r="N1387" s="85"/>
      <c r="O1387" s="85"/>
      <c r="P1387" s="58"/>
      <c r="Q1387" s="58">
        <f t="shared" si="170"/>
        <v>3870.9936304836892</v>
      </c>
      <c r="R1387" s="85">
        <v>16681.849999999999</v>
      </c>
      <c r="S1387" s="86">
        <v>44926</v>
      </c>
    </row>
    <row r="1388" spans="1:19" s="113" customFormat="1" hidden="1" x14ac:dyDescent="0.25">
      <c r="A1388" s="22">
        <v>385</v>
      </c>
      <c r="B1388" s="40" t="s">
        <v>835</v>
      </c>
      <c r="C1388" s="84">
        <v>1994</v>
      </c>
      <c r="D1388" s="40"/>
      <c r="E1388" s="40" t="s">
        <v>277</v>
      </c>
      <c r="F1388" s="40" t="s">
        <v>303</v>
      </c>
      <c r="G1388" s="84">
        <v>2</v>
      </c>
      <c r="H1388" s="84">
        <v>2</v>
      </c>
      <c r="I1388" s="85">
        <v>819.9</v>
      </c>
      <c r="J1388" s="85">
        <v>719.2</v>
      </c>
      <c r="K1388" s="40">
        <v>41</v>
      </c>
      <c r="L1388" s="85">
        <v>2784018.62</v>
      </c>
      <c r="M1388" s="85"/>
      <c r="N1388" s="85"/>
      <c r="O1388" s="85"/>
      <c r="P1388" s="58"/>
      <c r="Q1388" s="58">
        <f t="shared" si="170"/>
        <v>3870.9936318131258</v>
      </c>
      <c r="R1388" s="85">
        <v>16681.849999999999</v>
      </c>
      <c r="S1388" s="86">
        <v>44926</v>
      </c>
    </row>
    <row r="1389" spans="1:19" s="113" customFormat="1" hidden="1" x14ac:dyDescent="0.25">
      <c r="A1389" s="22">
        <v>386</v>
      </c>
      <c r="B1389" s="40" t="s">
        <v>836</v>
      </c>
      <c r="C1389" s="84">
        <v>1993</v>
      </c>
      <c r="D1389" s="40"/>
      <c r="E1389" s="40" t="s">
        <v>277</v>
      </c>
      <c r="F1389" s="40" t="s">
        <v>288</v>
      </c>
      <c r="G1389" s="84">
        <v>2</v>
      </c>
      <c r="H1389" s="84">
        <v>2</v>
      </c>
      <c r="I1389" s="85">
        <v>797.3</v>
      </c>
      <c r="J1389" s="85">
        <v>400</v>
      </c>
      <c r="K1389" s="40">
        <v>58</v>
      </c>
      <c r="L1389" s="85">
        <v>2091128.56</v>
      </c>
      <c r="M1389" s="85"/>
      <c r="N1389" s="85"/>
      <c r="O1389" s="85"/>
      <c r="P1389" s="58"/>
      <c r="Q1389" s="58">
        <f t="shared" si="170"/>
        <v>5227.8213999999998</v>
      </c>
      <c r="R1389" s="85">
        <v>20657.3</v>
      </c>
      <c r="S1389" s="86">
        <v>44926</v>
      </c>
    </row>
    <row r="1390" spans="1:19" s="113" customFormat="1" hidden="1" x14ac:dyDescent="0.25">
      <c r="A1390" s="22">
        <v>387</v>
      </c>
      <c r="B1390" s="40" t="s">
        <v>837</v>
      </c>
      <c r="C1390" s="84">
        <v>1993</v>
      </c>
      <c r="D1390" s="40"/>
      <c r="E1390" s="40" t="s">
        <v>277</v>
      </c>
      <c r="F1390" s="40" t="s">
        <v>288</v>
      </c>
      <c r="G1390" s="84">
        <v>2</v>
      </c>
      <c r="H1390" s="84">
        <v>2</v>
      </c>
      <c r="I1390" s="85">
        <v>813.5</v>
      </c>
      <c r="J1390" s="85">
        <v>715.5</v>
      </c>
      <c r="K1390" s="40">
        <v>62</v>
      </c>
      <c r="L1390" s="85">
        <v>3740506.22</v>
      </c>
      <c r="M1390" s="85"/>
      <c r="N1390" s="85"/>
      <c r="O1390" s="85"/>
      <c r="P1390" s="58"/>
      <c r="Q1390" s="58">
        <f t="shared" si="170"/>
        <v>5227.82141160028</v>
      </c>
      <c r="R1390" s="85">
        <v>20657.3</v>
      </c>
      <c r="S1390" s="86">
        <v>44926</v>
      </c>
    </row>
    <row r="1391" spans="1:19" s="113" customFormat="1" hidden="1" x14ac:dyDescent="0.25">
      <c r="A1391" s="22">
        <v>388</v>
      </c>
      <c r="B1391" s="40" t="s">
        <v>838</v>
      </c>
      <c r="C1391" s="84">
        <v>1993</v>
      </c>
      <c r="D1391" s="40"/>
      <c r="E1391" s="40" t="s">
        <v>277</v>
      </c>
      <c r="F1391" s="40" t="s">
        <v>288</v>
      </c>
      <c r="G1391" s="84">
        <v>2</v>
      </c>
      <c r="H1391" s="84">
        <v>2</v>
      </c>
      <c r="I1391" s="85">
        <v>809.6</v>
      </c>
      <c r="J1391" s="85">
        <v>714.2</v>
      </c>
      <c r="K1391" s="40">
        <v>52</v>
      </c>
      <c r="L1391" s="85">
        <v>3733710.04</v>
      </c>
      <c r="M1391" s="85"/>
      <c r="N1391" s="85"/>
      <c r="O1391" s="85"/>
      <c r="P1391" s="58"/>
      <c r="Q1391" s="58">
        <f t="shared" si="170"/>
        <v>5227.8213945673479</v>
      </c>
      <c r="R1391" s="85">
        <v>20657.3</v>
      </c>
      <c r="S1391" s="86">
        <v>44926</v>
      </c>
    </row>
    <row r="1392" spans="1:19" s="113" customFormat="1" hidden="1" x14ac:dyDescent="0.25">
      <c r="A1392" s="22">
        <v>389</v>
      </c>
      <c r="B1392" s="40" t="s">
        <v>839</v>
      </c>
      <c r="C1392" s="84">
        <v>1993</v>
      </c>
      <c r="D1392" s="40"/>
      <c r="E1392" s="40" t="s">
        <v>277</v>
      </c>
      <c r="F1392" s="40" t="s">
        <v>288</v>
      </c>
      <c r="G1392" s="84">
        <v>2</v>
      </c>
      <c r="H1392" s="84">
        <v>2</v>
      </c>
      <c r="I1392" s="85">
        <v>814.2</v>
      </c>
      <c r="J1392" s="85">
        <v>712.8</v>
      </c>
      <c r="K1392" s="40">
        <v>50</v>
      </c>
      <c r="L1392" s="85">
        <v>3726391.11</v>
      </c>
      <c r="M1392" s="85"/>
      <c r="N1392" s="85"/>
      <c r="O1392" s="85"/>
      <c r="P1392" s="58"/>
      <c r="Q1392" s="58">
        <f t="shared" si="170"/>
        <v>5227.8214225589227</v>
      </c>
      <c r="R1392" s="85">
        <v>20657.3</v>
      </c>
      <c r="S1392" s="86">
        <v>44926</v>
      </c>
    </row>
    <row r="1393" spans="1:19" s="113" customFormat="1" hidden="1" x14ac:dyDescent="0.25">
      <c r="A1393" s="22">
        <v>390</v>
      </c>
      <c r="B1393" s="40" t="s">
        <v>840</v>
      </c>
      <c r="C1393" s="84">
        <v>1994</v>
      </c>
      <c r="D1393" s="40"/>
      <c r="E1393" s="40" t="s">
        <v>277</v>
      </c>
      <c r="F1393" s="40" t="s">
        <v>288</v>
      </c>
      <c r="G1393" s="84">
        <v>2</v>
      </c>
      <c r="H1393" s="84">
        <v>2</v>
      </c>
      <c r="I1393" s="85">
        <v>814.5</v>
      </c>
      <c r="J1393" s="85">
        <v>713.1</v>
      </c>
      <c r="K1393" s="40">
        <v>50</v>
      </c>
      <c r="L1393" s="85">
        <v>3727959.45</v>
      </c>
      <c r="M1393" s="85"/>
      <c r="N1393" s="85"/>
      <c r="O1393" s="85"/>
      <c r="P1393" s="58"/>
      <c r="Q1393" s="58">
        <f t="shared" si="170"/>
        <v>5227.8214135464868</v>
      </c>
      <c r="R1393" s="85">
        <v>20657.3</v>
      </c>
      <c r="S1393" s="86">
        <v>44926</v>
      </c>
    </row>
    <row r="1394" spans="1:19" s="113" customFormat="1" hidden="1" x14ac:dyDescent="0.25">
      <c r="A1394" s="22">
        <v>391</v>
      </c>
      <c r="B1394" s="40" t="s">
        <v>850</v>
      </c>
      <c r="C1394" s="84">
        <v>1991</v>
      </c>
      <c r="D1394" s="40"/>
      <c r="E1394" s="40" t="s">
        <v>277</v>
      </c>
      <c r="F1394" s="40" t="s">
        <v>303</v>
      </c>
      <c r="G1394" s="84">
        <v>2</v>
      </c>
      <c r="H1394" s="84">
        <v>3</v>
      </c>
      <c r="I1394" s="85">
        <v>1199.4000000000001</v>
      </c>
      <c r="J1394" s="85">
        <v>967.2</v>
      </c>
      <c r="K1394" s="40">
        <v>65</v>
      </c>
      <c r="L1394" s="85">
        <v>3927304.13</v>
      </c>
      <c r="M1394" s="85"/>
      <c r="N1394" s="85"/>
      <c r="O1394" s="85"/>
      <c r="P1394" s="58"/>
      <c r="Q1394" s="58">
        <f t="shared" si="170"/>
        <v>4060.4881410256407</v>
      </c>
      <c r="R1394" s="85">
        <v>16681.849999999999</v>
      </c>
      <c r="S1394" s="86">
        <v>44926</v>
      </c>
    </row>
    <row r="1395" spans="1:19" s="113" customFormat="1" hidden="1" x14ac:dyDescent="0.25">
      <c r="A1395" s="22">
        <v>392</v>
      </c>
      <c r="B1395" s="40" t="s">
        <v>841</v>
      </c>
      <c r="C1395" s="84">
        <v>1993</v>
      </c>
      <c r="D1395" s="40"/>
      <c r="E1395" s="40" t="s">
        <v>277</v>
      </c>
      <c r="F1395" s="40" t="s">
        <v>288</v>
      </c>
      <c r="G1395" s="84">
        <v>2</v>
      </c>
      <c r="H1395" s="84">
        <v>2</v>
      </c>
      <c r="I1395" s="85">
        <v>809.6</v>
      </c>
      <c r="J1395" s="85">
        <v>714.2</v>
      </c>
      <c r="K1395" s="40">
        <v>54</v>
      </c>
      <c r="L1395" s="85">
        <v>3733710.04</v>
      </c>
      <c r="M1395" s="85"/>
      <c r="N1395" s="85"/>
      <c r="O1395" s="85"/>
      <c r="P1395" s="58"/>
      <c r="Q1395" s="58">
        <f t="shared" si="170"/>
        <v>5227.8213945673479</v>
      </c>
      <c r="R1395" s="85">
        <v>20657.3</v>
      </c>
      <c r="S1395" s="86">
        <v>44926</v>
      </c>
    </row>
    <row r="1396" spans="1:19" s="113" customFormat="1" hidden="1" x14ac:dyDescent="0.25">
      <c r="A1396" s="22">
        <v>393</v>
      </c>
      <c r="B1396" s="40" t="s">
        <v>851</v>
      </c>
      <c r="C1396" s="84">
        <v>1993</v>
      </c>
      <c r="D1396" s="40"/>
      <c r="E1396" s="40" t="s">
        <v>277</v>
      </c>
      <c r="F1396" s="40" t="s">
        <v>303</v>
      </c>
      <c r="G1396" s="84">
        <v>2</v>
      </c>
      <c r="H1396" s="84">
        <v>3</v>
      </c>
      <c r="I1396" s="85">
        <v>1200.0999999999999</v>
      </c>
      <c r="J1396" s="85">
        <v>979.9</v>
      </c>
      <c r="K1396" s="40">
        <v>65</v>
      </c>
      <c r="L1396" s="85">
        <v>3978872.32</v>
      </c>
      <c r="M1396" s="85"/>
      <c r="N1396" s="85"/>
      <c r="O1396" s="85"/>
      <c r="P1396" s="58"/>
      <c r="Q1396" s="58">
        <f t="shared" si="170"/>
        <v>4060.488131441984</v>
      </c>
      <c r="R1396" s="85">
        <v>16681.849999999999</v>
      </c>
      <c r="S1396" s="86">
        <v>44926</v>
      </c>
    </row>
    <row r="1397" spans="1:19" s="113" customFormat="1" hidden="1" x14ac:dyDescent="0.25">
      <c r="A1397" s="22">
        <v>394</v>
      </c>
      <c r="B1397" s="40" t="s">
        <v>842</v>
      </c>
      <c r="C1397" s="84">
        <v>1993</v>
      </c>
      <c r="D1397" s="40"/>
      <c r="E1397" s="40" t="s">
        <v>277</v>
      </c>
      <c r="F1397" s="40" t="s">
        <v>288</v>
      </c>
      <c r="G1397" s="84">
        <v>2</v>
      </c>
      <c r="H1397" s="84">
        <v>2</v>
      </c>
      <c r="I1397" s="85">
        <v>808.7</v>
      </c>
      <c r="J1397" s="85">
        <v>711.9</v>
      </c>
      <c r="K1397" s="40">
        <v>51</v>
      </c>
      <c r="L1397" s="85">
        <v>3721686.06</v>
      </c>
      <c r="M1397" s="85"/>
      <c r="N1397" s="85"/>
      <c r="O1397" s="85"/>
      <c r="P1397" s="58"/>
      <c r="Q1397" s="58">
        <f t="shared" si="170"/>
        <v>5227.8214075010537</v>
      </c>
      <c r="R1397" s="85">
        <v>20657.3</v>
      </c>
      <c r="S1397" s="86">
        <v>44926</v>
      </c>
    </row>
    <row r="1398" spans="1:19" s="113" customFormat="1" hidden="1" x14ac:dyDescent="0.25">
      <c r="A1398" s="22">
        <v>395</v>
      </c>
      <c r="B1398" s="40" t="s">
        <v>843</v>
      </c>
      <c r="C1398" s="84">
        <v>1993</v>
      </c>
      <c r="D1398" s="40"/>
      <c r="E1398" s="40" t="s">
        <v>277</v>
      </c>
      <c r="F1398" s="40" t="s">
        <v>288</v>
      </c>
      <c r="G1398" s="84">
        <v>2</v>
      </c>
      <c r="H1398" s="84">
        <v>2</v>
      </c>
      <c r="I1398" s="85">
        <v>813</v>
      </c>
      <c r="J1398" s="85">
        <v>715.9</v>
      </c>
      <c r="K1398" s="40">
        <v>48</v>
      </c>
      <c r="L1398" s="85">
        <v>3742597.34</v>
      </c>
      <c r="M1398" s="85"/>
      <c r="N1398" s="85"/>
      <c r="O1398" s="85"/>
      <c r="P1398" s="58"/>
      <c r="Q1398" s="58">
        <f t="shared" si="170"/>
        <v>5227.8213996368204</v>
      </c>
      <c r="R1398" s="85">
        <v>20657.3</v>
      </c>
      <c r="S1398" s="86">
        <v>44926</v>
      </c>
    </row>
    <row r="1399" spans="1:19" s="113" customFormat="1" hidden="1" x14ac:dyDescent="0.25">
      <c r="A1399" s="22">
        <v>396</v>
      </c>
      <c r="B1399" s="40" t="s">
        <v>844</v>
      </c>
      <c r="C1399" s="84">
        <v>1993</v>
      </c>
      <c r="D1399" s="40"/>
      <c r="E1399" s="40" t="s">
        <v>277</v>
      </c>
      <c r="F1399" s="40" t="s">
        <v>288</v>
      </c>
      <c r="G1399" s="84">
        <v>2</v>
      </c>
      <c r="H1399" s="84">
        <v>2</v>
      </c>
      <c r="I1399" s="85">
        <v>809.7</v>
      </c>
      <c r="J1399" s="85">
        <v>714.2</v>
      </c>
      <c r="K1399" s="40">
        <v>47</v>
      </c>
      <c r="L1399" s="85">
        <v>3733710.04</v>
      </c>
      <c r="M1399" s="85"/>
      <c r="N1399" s="85"/>
      <c r="O1399" s="85"/>
      <c r="P1399" s="58"/>
      <c r="Q1399" s="58">
        <f t="shared" si="170"/>
        <v>5227.8213945673479</v>
      </c>
      <c r="R1399" s="85">
        <v>20657.3</v>
      </c>
      <c r="S1399" s="86">
        <v>44926</v>
      </c>
    </row>
    <row r="1400" spans="1:19" s="113" customFormat="1" hidden="1" x14ac:dyDescent="0.25">
      <c r="A1400" s="22">
        <v>397</v>
      </c>
      <c r="B1400" s="40" t="s">
        <v>845</v>
      </c>
      <c r="C1400" s="84">
        <v>1994</v>
      </c>
      <c r="D1400" s="40"/>
      <c r="E1400" s="40" t="s">
        <v>277</v>
      </c>
      <c r="F1400" s="40" t="s">
        <v>288</v>
      </c>
      <c r="G1400" s="84">
        <v>2</v>
      </c>
      <c r="H1400" s="84">
        <v>2</v>
      </c>
      <c r="I1400" s="85">
        <v>815.3</v>
      </c>
      <c r="J1400" s="85">
        <v>714.3</v>
      </c>
      <c r="K1400" s="40">
        <v>56</v>
      </c>
      <c r="L1400" s="85">
        <v>3734232.83</v>
      </c>
      <c r="M1400" s="85"/>
      <c r="N1400" s="85"/>
      <c r="O1400" s="85"/>
      <c r="P1400" s="58"/>
      <c r="Q1400" s="58">
        <f t="shared" si="170"/>
        <v>5227.821405571889</v>
      </c>
      <c r="R1400" s="85">
        <v>20657.3</v>
      </c>
      <c r="S1400" s="86">
        <v>44926</v>
      </c>
    </row>
    <row r="1401" spans="1:19" s="113" customFormat="1" hidden="1" x14ac:dyDescent="0.25">
      <c r="A1401" s="22">
        <v>398</v>
      </c>
      <c r="B1401" s="40" t="s">
        <v>852</v>
      </c>
      <c r="C1401" s="84">
        <v>1993</v>
      </c>
      <c r="D1401" s="40"/>
      <c r="E1401" s="40" t="s">
        <v>277</v>
      </c>
      <c r="F1401" s="40" t="s">
        <v>303</v>
      </c>
      <c r="G1401" s="84">
        <v>2</v>
      </c>
      <c r="H1401" s="84">
        <v>2</v>
      </c>
      <c r="I1401" s="85">
        <v>813.4</v>
      </c>
      <c r="J1401" s="85">
        <v>712.2</v>
      </c>
      <c r="K1401" s="40">
        <v>50</v>
      </c>
      <c r="L1401" s="85">
        <v>2891879.65</v>
      </c>
      <c r="M1401" s="85"/>
      <c r="N1401" s="85"/>
      <c r="O1401" s="85"/>
      <c r="P1401" s="58"/>
      <c r="Q1401" s="58">
        <f t="shared" si="170"/>
        <v>4060.4881353552369</v>
      </c>
      <c r="R1401" s="85">
        <v>16681.849999999999</v>
      </c>
      <c r="S1401" s="86">
        <v>44926</v>
      </c>
    </row>
    <row r="1402" spans="1:19" s="113" customFormat="1" hidden="1" x14ac:dyDescent="0.25">
      <c r="A1402" s="22">
        <v>399</v>
      </c>
      <c r="B1402" s="40" t="s">
        <v>853</v>
      </c>
      <c r="C1402" s="84">
        <v>1993</v>
      </c>
      <c r="D1402" s="40"/>
      <c r="E1402" s="40" t="s">
        <v>277</v>
      </c>
      <c r="F1402" s="40" t="s">
        <v>303</v>
      </c>
      <c r="G1402" s="84">
        <v>2</v>
      </c>
      <c r="H1402" s="84">
        <v>2</v>
      </c>
      <c r="I1402" s="85">
        <v>808.3</v>
      </c>
      <c r="J1402" s="85">
        <v>711.5</v>
      </c>
      <c r="K1402" s="40">
        <v>52</v>
      </c>
      <c r="L1402" s="85">
        <v>2889037.32</v>
      </c>
      <c r="M1402" s="85"/>
      <c r="N1402" s="85"/>
      <c r="O1402" s="85"/>
      <c r="P1402" s="58"/>
      <c r="Q1402" s="58">
        <f t="shared" si="170"/>
        <v>4060.4881517919885</v>
      </c>
      <c r="R1402" s="85">
        <v>16681.849999999999</v>
      </c>
      <c r="S1402" s="86">
        <v>44926</v>
      </c>
    </row>
    <row r="1403" spans="1:19" s="113" customFormat="1" hidden="1" x14ac:dyDescent="0.25">
      <c r="A1403" s="22">
        <v>400</v>
      </c>
      <c r="B1403" s="40" t="s">
        <v>229</v>
      </c>
      <c r="C1403" s="84">
        <v>2002</v>
      </c>
      <c r="D1403" s="40"/>
      <c r="E1403" s="40" t="s">
        <v>277</v>
      </c>
      <c r="F1403" s="40" t="s">
        <v>288</v>
      </c>
      <c r="G1403" s="84">
        <v>3</v>
      </c>
      <c r="H1403" s="84">
        <v>5</v>
      </c>
      <c r="I1403" s="85">
        <v>4157.3</v>
      </c>
      <c r="J1403" s="85">
        <v>3725.2</v>
      </c>
      <c r="K1403" s="40">
        <v>108</v>
      </c>
      <c r="L1403" s="85">
        <v>16315303.630000001</v>
      </c>
      <c r="M1403" s="85"/>
      <c r="N1403" s="85"/>
      <c r="O1403" s="85"/>
      <c r="P1403" s="58"/>
      <c r="Q1403" s="58">
        <f t="shared" si="170"/>
        <v>4379.7121308923015</v>
      </c>
      <c r="R1403" s="85">
        <v>20657.3</v>
      </c>
      <c r="S1403" s="86">
        <v>44926</v>
      </c>
    </row>
    <row r="1404" spans="1:19" s="113" customFormat="1" hidden="1" x14ac:dyDescent="0.25">
      <c r="A1404" s="22">
        <v>401</v>
      </c>
      <c r="B1404" s="40" t="s">
        <v>846</v>
      </c>
      <c r="C1404" s="84">
        <v>1991</v>
      </c>
      <c r="D1404" s="40"/>
      <c r="E1404" s="40" t="s">
        <v>277</v>
      </c>
      <c r="F1404" s="40" t="s">
        <v>288</v>
      </c>
      <c r="G1404" s="84">
        <v>3</v>
      </c>
      <c r="H1404" s="84">
        <v>5</v>
      </c>
      <c r="I1404" s="85">
        <v>3892.4</v>
      </c>
      <c r="J1404" s="85">
        <v>3441.4</v>
      </c>
      <c r="K1404" s="40">
        <v>105</v>
      </c>
      <c r="L1404" s="85">
        <v>33063365.91</v>
      </c>
      <c r="M1404" s="85"/>
      <c r="N1404" s="85"/>
      <c r="O1404" s="85"/>
      <c r="P1404" s="58"/>
      <c r="Q1404" s="58">
        <f t="shared" ref="Q1404:Q1421" si="171">L1404/J1404</f>
        <v>9607.5335357703261</v>
      </c>
      <c r="R1404" s="85">
        <v>20657.3</v>
      </c>
      <c r="S1404" s="86">
        <v>44926</v>
      </c>
    </row>
    <row r="1405" spans="1:19" s="113" customFormat="1" hidden="1" x14ac:dyDescent="0.25">
      <c r="A1405" s="22">
        <v>402</v>
      </c>
      <c r="B1405" s="40" t="s">
        <v>768</v>
      </c>
      <c r="C1405" s="84">
        <v>1993</v>
      </c>
      <c r="D1405" s="40"/>
      <c r="E1405" s="40" t="s">
        <v>277</v>
      </c>
      <c r="F1405" s="40" t="s">
        <v>288</v>
      </c>
      <c r="G1405" s="84">
        <v>4</v>
      </c>
      <c r="H1405" s="84">
        <v>4</v>
      </c>
      <c r="I1405" s="85">
        <v>3154.8</v>
      </c>
      <c r="J1405" s="85">
        <v>2779.2</v>
      </c>
      <c r="K1405" s="40">
        <v>138</v>
      </c>
      <c r="L1405" s="85">
        <v>23207671.640000001</v>
      </c>
      <c r="M1405" s="85"/>
      <c r="N1405" s="85"/>
      <c r="O1405" s="85"/>
      <c r="P1405" s="58"/>
      <c r="Q1405" s="58">
        <f t="shared" si="171"/>
        <v>8350.4863413932071</v>
      </c>
      <c r="R1405" s="85">
        <v>20657.3</v>
      </c>
      <c r="S1405" s="86">
        <v>44926</v>
      </c>
    </row>
    <row r="1406" spans="1:19" s="113" customFormat="1" hidden="1" x14ac:dyDescent="0.25">
      <c r="A1406" s="22">
        <v>403</v>
      </c>
      <c r="B1406" s="40" t="s">
        <v>774</v>
      </c>
      <c r="C1406" s="84">
        <v>1991</v>
      </c>
      <c r="D1406" s="40"/>
      <c r="E1406" s="40" t="s">
        <v>277</v>
      </c>
      <c r="F1406" s="40" t="s">
        <v>288</v>
      </c>
      <c r="G1406" s="84">
        <v>3</v>
      </c>
      <c r="H1406" s="84">
        <v>2</v>
      </c>
      <c r="I1406" s="85">
        <v>1180.3</v>
      </c>
      <c r="J1406" s="85">
        <v>1054.4000000000001</v>
      </c>
      <c r="K1406" s="40">
        <v>56</v>
      </c>
      <c r="L1406" s="85">
        <v>6746900.46</v>
      </c>
      <c r="M1406" s="85"/>
      <c r="N1406" s="85"/>
      <c r="O1406" s="85"/>
      <c r="P1406" s="58"/>
      <c r="Q1406" s="58">
        <f t="shared" si="171"/>
        <v>6398.805443854324</v>
      </c>
      <c r="R1406" s="85">
        <v>20657.3</v>
      </c>
      <c r="S1406" s="86">
        <v>44926</v>
      </c>
    </row>
    <row r="1407" spans="1:19" s="113" customFormat="1" hidden="1" x14ac:dyDescent="0.25">
      <c r="A1407" s="22">
        <v>404</v>
      </c>
      <c r="B1407" s="40" t="s">
        <v>775</v>
      </c>
      <c r="C1407" s="84">
        <v>1992</v>
      </c>
      <c r="D1407" s="40"/>
      <c r="E1407" s="40" t="s">
        <v>277</v>
      </c>
      <c r="F1407" s="40" t="s">
        <v>978</v>
      </c>
      <c r="G1407" s="84">
        <v>3</v>
      </c>
      <c r="H1407" s="84">
        <v>3</v>
      </c>
      <c r="I1407" s="85">
        <v>2399.3000000000002</v>
      </c>
      <c r="J1407" s="85">
        <v>2077.4</v>
      </c>
      <c r="K1407" s="40">
        <v>111</v>
      </c>
      <c r="L1407" s="85">
        <v>10218435.859999999</v>
      </c>
      <c r="M1407" s="85"/>
      <c r="N1407" s="85"/>
      <c r="O1407" s="85"/>
      <c r="P1407" s="58"/>
      <c r="Q1407" s="58">
        <f t="shared" si="171"/>
        <v>4918.8581207278321</v>
      </c>
      <c r="R1407" s="85">
        <v>17159.490000000002</v>
      </c>
      <c r="S1407" s="86">
        <v>44926</v>
      </c>
    </row>
    <row r="1408" spans="1:19" s="113" customFormat="1" hidden="1" x14ac:dyDescent="0.25">
      <c r="A1408" s="22">
        <v>405</v>
      </c>
      <c r="B1408" s="40" t="s">
        <v>776</v>
      </c>
      <c r="C1408" s="84">
        <v>1994</v>
      </c>
      <c r="D1408" s="40"/>
      <c r="E1408" s="40" t="s">
        <v>277</v>
      </c>
      <c r="F1408" s="40" t="s">
        <v>288</v>
      </c>
      <c r="G1408" s="84">
        <v>2</v>
      </c>
      <c r="H1408" s="84">
        <v>4</v>
      </c>
      <c r="I1408" s="85">
        <v>1286.4000000000001</v>
      </c>
      <c r="J1408" s="85">
        <v>1142.2</v>
      </c>
      <c r="K1408" s="40">
        <v>81</v>
      </c>
      <c r="L1408" s="85">
        <v>5971217.5999999996</v>
      </c>
      <c r="M1408" s="85"/>
      <c r="N1408" s="85"/>
      <c r="O1408" s="85"/>
      <c r="P1408" s="58"/>
      <c r="Q1408" s="58">
        <f t="shared" si="171"/>
        <v>5227.821397303449</v>
      </c>
      <c r="R1408" s="85">
        <v>20657.3</v>
      </c>
      <c r="S1408" s="86">
        <v>44926</v>
      </c>
    </row>
    <row r="1409" spans="1:19" s="113" customFormat="1" hidden="1" x14ac:dyDescent="0.25">
      <c r="A1409" s="22">
        <v>406</v>
      </c>
      <c r="B1409" s="40" t="s">
        <v>794</v>
      </c>
      <c r="C1409" s="84">
        <v>1991</v>
      </c>
      <c r="D1409" s="40"/>
      <c r="E1409" s="40" t="s">
        <v>277</v>
      </c>
      <c r="F1409" s="40" t="s">
        <v>288</v>
      </c>
      <c r="G1409" s="84">
        <v>3</v>
      </c>
      <c r="H1409" s="84">
        <v>3</v>
      </c>
      <c r="I1409" s="85">
        <v>1417.3</v>
      </c>
      <c r="J1409" s="85">
        <v>1228.4000000000001</v>
      </c>
      <c r="K1409" s="40">
        <v>70</v>
      </c>
      <c r="L1409" s="85">
        <v>7860292.5999999996</v>
      </c>
      <c r="M1409" s="85"/>
      <c r="N1409" s="85"/>
      <c r="O1409" s="85"/>
      <c r="P1409" s="58"/>
      <c r="Q1409" s="58">
        <f t="shared" si="171"/>
        <v>6398.805437968088</v>
      </c>
      <c r="R1409" s="85">
        <v>20657.3</v>
      </c>
      <c r="S1409" s="86">
        <v>44926</v>
      </c>
    </row>
    <row r="1410" spans="1:19" s="113" customFormat="1" hidden="1" x14ac:dyDescent="0.25">
      <c r="A1410" s="22">
        <v>407</v>
      </c>
      <c r="B1410" s="40" t="s">
        <v>795</v>
      </c>
      <c r="C1410" s="84">
        <v>1993</v>
      </c>
      <c r="D1410" s="40"/>
      <c r="E1410" s="40" t="s">
        <v>277</v>
      </c>
      <c r="F1410" s="40" t="s">
        <v>288</v>
      </c>
      <c r="G1410" s="84">
        <v>2</v>
      </c>
      <c r="H1410" s="84">
        <v>3</v>
      </c>
      <c r="I1410" s="85">
        <v>1065.3</v>
      </c>
      <c r="J1410" s="85">
        <v>826.5</v>
      </c>
      <c r="K1410" s="40">
        <v>56</v>
      </c>
      <c r="L1410" s="85">
        <v>5288612.7</v>
      </c>
      <c r="M1410" s="85"/>
      <c r="N1410" s="85"/>
      <c r="O1410" s="85"/>
      <c r="P1410" s="58"/>
      <c r="Q1410" s="58">
        <f t="shared" si="171"/>
        <v>6398.8054446460983</v>
      </c>
      <c r="R1410" s="85">
        <v>20657.3</v>
      </c>
      <c r="S1410" s="86">
        <v>44926</v>
      </c>
    </row>
    <row r="1411" spans="1:19" s="113" customFormat="1" hidden="1" x14ac:dyDescent="0.25">
      <c r="A1411" s="22">
        <v>408</v>
      </c>
      <c r="B1411" s="40" t="s">
        <v>796</v>
      </c>
      <c r="C1411" s="84">
        <v>1994</v>
      </c>
      <c r="D1411" s="40"/>
      <c r="E1411" s="40" t="s">
        <v>277</v>
      </c>
      <c r="F1411" s="40" t="s">
        <v>303</v>
      </c>
      <c r="G1411" s="84">
        <v>2</v>
      </c>
      <c r="H1411" s="84">
        <v>3</v>
      </c>
      <c r="I1411" s="85">
        <v>1181.8</v>
      </c>
      <c r="J1411" s="85">
        <v>972.7</v>
      </c>
      <c r="K1411" s="40">
        <v>90</v>
      </c>
      <c r="L1411" s="85">
        <v>4513939.59</v>
      </c>
      <c r="M1411" s="85"/>
      <c r="N1411" s="85"/>
      <c r="O1411" s="85"/>
      <c r="P1411" s="58"/>
      <c r="Q1411" s="58">
        <f t="shared" si="171"/>
        <v>4640.6287550118222</v>
      </c>
      <c r="R1411" s="85">
        <v>16681.849999999999</v>
      </c>
      <c r="S1411" s="86">
        <v>44926</v>
      </c>
    </row>
    <row r="1412" spans="1:19" s="113" customFormat="1" hidden="1" x14ac:dyDescent="0.25">
      <c r="A1412" s="22">
        <v>409</v>
      </c>
      <c r="B1412" s="40" t="s">
        <v>800</v>
      </c>
      <c r="C1412" s="84">
        <v>1994</v>
      </c>
      <c r="D1412" s="40"/>
      <c r="E1412" s="40" t="s">
        <v>277</v>
      </c>
      <c r="F1412" s="40" t="s">
        <v>978</v>
      </c>
      <c r="G1412" s="84">
        <v>2</v>
      </c>
      <c r="H1412" s="84">
        <v>1</v>
      </c>
      <c r="I1412" s="85">
        <v>989.3</v>
      </c>
      <c r="J1412" s="85">
        <v>798.3</v>
      </c>
      <c r="K1412" s="40">
        <v>60</v>
      </c>
      <c r="L1412" s="85">
        <v>3208135</v>
      </c>
      <c r="M1412" s="85"/>
      <c r="N1412" s="85"/>
      <c r="O1412" s="85"/>
      <c r="P1412" s="58"/>
      <c r="Q1412" s="58">
        <f t="shared" si="171"/>
        <v>4018.7085055743455</v>
      </c>
      <c r="R1412" s="85">
        <v>17159.490000000002</v>
      </c>
      <c r="S1412" s="86">
        <v>44926</v>
      </c>
    </row>
    <row r="1413" spans="1:19" s="113" customFormat="1" hidden="1" x14ac:dyDescent="0.25">
      <c r="A1413" s="22">
        <v>410</v>
      </c>
      <c r="B1413" s="40" t="s">
        <v>801</v>
      </c>
      <c r="C1413" s="84">
        <v>1987</v>
      </c>
      <c r="D1413" s="40"/>
      <c r="E1413" s="40" t="s">
        <v>277</v>
      </c>
      <c r="F1413" s="40" t="s">
        <v>303</v>
      </c>
      <c r="G1413" s="84">
        <v>2</v>
      </c>
      <c r="H1413" s="84">
        <v>2</v>
      </c>
      <c r="I1413" s="85">
        <v>915.7</v>
      </c>
      <c r="J1413" s="85">
        <v>544.79999999999995</v>
      </c>
      <c r="K1413" s="40">
        <v>65</v>
      </c>
      <c r="L1413" s="85">
        <v>2327171.58</v>
      </c>
      <c r="M1413" s="85"/>
      <c r="N1413" s="85"/>
      <c r="O1413" s="85"/>
      <c r="P1413" s="58"/>
      <c r="Q1413" s="58">
        <f t="shared" si="171"/>
        <v>4271.6071585903092</v>
      </c>
      <c r="R1413" s="85">
        <v>16681.849999999999</v>
      </c>
      <c r="S1413" s="86">
        <v>44926</v>
      </c>
    </row>
    <row r="1414" spans="1:19" s="113" customFormat="1" hidden="1" x14ac:dyDescent="0.25">
      <c r="A1414" s="22">
        <v>411</v>
      </c>
      <c r="B1414" s="40" t="s">
        <v>806</v>
      </c>
      <c r="C1414" s="84">
        <v>1991</v>
      </c>
      <c r="D1414" s="40"/>
      <c r="E1414" s="40" t="s">
        <v>277</v>
      </c>
      <c r="F1414" s="40" t="s">
        <v>288</v>
      </c>
      <c r="G1414" s="84">
        <v>2</v>
      </c>
      <c r="H1414" s="84">
        <v>4</v>
      </c>
      <c r="I1414" s="85">
        <v>1369.4</v>
      </c>
      <c r="J1414" s="85">
        <v>1215.3</v>
      </c>
      <c r="K1414" s="40">
        <v>79</v>
      </c>
      <c r="L1414" s="85">
        <v>6353371.3600000003</v>
      </c>
      <c r="M1414" s="85"/>
      <c r="N1414" s="85"/>
      <c r="O1414" s="85"/>
      <c r="P1414" s="58"/>
      <c r="Q1414" s="58">
        <f t="shared" si="171"/>
        <v>5227.8214103513537</v>
      </c>
      <c r="R1414" s="85">
        <v>20657.3</v>
      </c>
      <c r="S1414" s="86">
        <v>44926</v>
      </c>
    </row>
    <row r="1415" spans="1:19" s="113" customFormat="1" hidden="1" x14ac:dyDescent="0.25">
      <c r="A1415" s="22">
        <v>412</v>
      </c>
      <c r="B1415" s="40" t="s">
        <v>807</v>
      </c>
      <c r="C1415" s="84">
        <v>1992</v>
      </c>
      <c r="D1415" s="40"/>
      <c r="E1415" s="40" t="s">
        <v>277</v>
      </c>
      <c r="F1415" s="40" t="s">
        <v>978</v>
      </c>
      <c r="G1415" s="84">
        <v>3</v>
      </c>
      <c r="H1415" s="84">
        <v>2</v>
      </c>
      <c r="I1415" s="85">
        <v>2188.6</v>
      </c>
      <c r="J1415" s="85">
        <v>1375.6</v>
      </c>
      <c r="K1415" s="40">
        <v>75</v>
      </c>
      <c r="L1415" s="85">
        <v>6766381.2300000004</v>
      </c>
      <c r="M1415" s="85"/>
      <c r="N1415" s="85"/>
      <c r="O1415" s="85"/>
      <c r="P1415" s="58"/>
      <c r="Q1415" s="58">
        <f t="shared" si="171"/>
        <v>4918.8581200930512</v>
      </c>
      <c r="R1415" s="85">
        <v>17159.490000000002</v>
      </c>
      <c r="S1415" s="86">
        <v>44926</v>
      </c>
    </row>
    <row r="1416" spans="1:19" s="113" customFormat="1" hidden="1" x14ac:dyDescent="0.25">
      <c r="A1416" s="22">
        <v>413</v>
      </c>
      <c r="B1416" s="40" t="s">
        <v>808</v>
      </c>
      <c r="C1416" s="84">
        <v>1994</v>
      </c>
      <c r="D1416" s="40"/>
      <c r="E1416" s="40" t="s">
        <v>277</v>
      </c>
      <c r="F1416" s="40" t="s">
        <v>978</v>
      </c>
      <c r="G1416" s="84">
        <v>3</v>
      </c>
      <c r="H1416" s="84">
        <v>3</v>
      </c>
      <c r="I1416" s="85">
        <v>2664.7</v>
      </c>
      <c r="J1416" s="85">
        <v>1598.3</v>
      </c>
      <c r="K1416" s="40">
        <v>82</v>
      </c>
      <c r="L1416" s="85">
        <v>10365467.460000001</v>
      </c>
      <c r="M1416" s="85"/>
      <c r="N1416" s="85"/>
      <c r="O1416" s="85"/>
      <c r="P1416" s="58"/>
      <c r="Q1416" s="58">
        <f t="shared" si="171"/>
        <v>6485.3078020396679</v>
      </c>
      <c r="R1416" s="85">
        <v>17159.490000000002</v>
      </c>
      <c r="S1416" s="86">
        <v>44926</v>
      </c>
    </row>
    <row r="1417" spans="1:19" s="113" customFormat="1" hidden="1" x14ac:dyDescent="0.25">
      <c r="A1417" s="22">
        <v>414</v>
      </c>
      <c r="B1417" s="40" t="s">
        <v>810</v>
      </c>
      <c r="C1417" s="84">
        <v>1994</v>
      </c>
      <c r="D1417" s="40"/>
      <c r="E1417" s="40" t="s">
        <v>277</v>
      </c>
      <c r="F1417" s="40" t="s">
        <v>978</v>
      </c>
      <c r="G1417" s="84">
        <v>5</v>
      </c>
      <c r="H1417" s="84">
        <v>4</v>
      </c>
      <c r="I1417" s="85">
        <v>4012.7</v>
      </c>
      <c r="J1417" s="85">
        <v>3518.6</v>
      </c>
      <c r="K1417" s="40">
        <v>175</v>
      </c>
      <c r="L1417" s="85">
        <v>27423634.329999998</v>
      </c>
      <c r="M1417" s="85"/>
      <c r="N1417" s="85"/>
      <c r="O1417" s="85"/>
      <c r="P1417" s="58"/>
      <c r="Q1417" s="58">
        <f t="shared" si="171"/>
        <v>7793.9050559881771</v>
      </c>
      <c r="R1417" s="85">
        <v>17159.490000000002</v>
      </c>
      <c r="S1417" s="86">
        <v>44926</v>
      </c>
    </row>
    <row r="1418" spans="1:19" s="113" customFormat="1" hidden="1" x14ac:dyDescent="0.25">
      <c r="A1418" s="22">
        <v>415</v>
      </c>
      <c r="B1418" s="40" t="s">
        <v>811</v>
      </c>
      <c r="C1418" s="84">
        <v>1992</v>
      </c>
      <c r="D1418" s="40"/>
      <c r="E1418" s="40" t="s">
        <v>277</v>
      </c>
      <c r="F1418" s="40" t="s">
        <v>978</v>
      </c>
      <c r="G1418" s="84">
        <v>5</v>
      </c>
      <c r="H1418" s="84">
        <v>9</v>
      </c>
      <c r="I1418" s="85">
        <v>8857</v>
      </c>
      <c r="J1418" s="85">
        <v>7894.5</v>
      </c>
      <c r="K1418" s="40">
        <v>406</v>
      </c>
      <c r="L1418" s="85">
        <v>49275857.159999996</v>
      </c>
      <c r="M1418" s="85"/>
      <c r="N1418" s="85"/>
      <c r="O1418" s="85"/>
      <c r="P1418" s="58"/>
      <c r="Q1418" s="58">
        <f t="shared" si="171"/>
        <v>6241.7958274748235</v>
      </c>
      <c r="R1418" s="85">
        <v>17159.490000000002</v>
      </c>
      <c r="S1418" s="86">
        <v>44926</v>
      </c>
    </row>
    <row r="1419" spans="1:19" s="113" customFormat="1" hidden="1" x14ac:dyDescent="0.25">
      <c r="A1419" s="22">
        <v>416</v>
      </c>
      <c r="B1419" s="40" t="s">
        <v>812</v>
      </c>
      <c r="C1419" s="84">
        <v>1993</v>
      </c>
      <c r="D1419" s="40"/>
      <c r="E1419" s="40" t="s">
        <v>277</v>
      </c>
      <c r="F1419" s="40" t="s">
        <v>978</v>
      </c>
      <c r="G1419" s="84">
        <v>5</v>
      </c>
      <c r="H1419" s="84">
        <v>4</v>
      </c>
      <c r="I1419" s="85">
        <v>4043.3</v>
      </c>
      <c r="J1419" s="85">
        <v>3518.7</v>
      </c>
      <c r="K1419" s="40">
        <v>194</v>
      </c>
      <c r="L1419" s="85">
        <v>29897103.82</v>
      </c>
      <c r="M1419" s="85"/>
      <c r="N1419" s="85"/>
      <c r="O1419" s="85"/>
      <c r="P1419" s="58"/>
      <c r="Q1419" s="58">
        <f t="shared" si="171"/>
        <v>8496.6333645948798</v>
      </c>
      <c r="R1419" s="85">
        <v>17159.490000000002</v>
      </c>
      <c r="S1419" s="86">
        <v>44926</v>
      </c>
    </row>
    <row r="1420" spans="1:19" s="113" customFormat="1" hidden="1" x14ac:dyDescent="0.25">
      <c r="A1420" s="22">
        <v>417</v>
      </c>
      <c r="B1420" s="40" t="s">
        <v>813</v>
      </c>
      <c r="C1420" s="84">
        <v>1994</v>
      </c>
      <c r="D1420" s="40"/>
      <c r="E1420" s="40" t="s">
        <v>277</v>
      </c>
      <c r="F1420" s="40" t="s">
        <v>978</v>
      </c>
      <c r="G1420" s="84">
        <v>5</v>
      </c>
      <c r="H1420" s="84">
        <v>1</v>
      </c>
      <c r="I1420" s="85">
        <v>3533.7</v>
      </c>
      <c r="J1420" s="85">
        <v>2713.3</v>
      </c>
      <c r="K1420" s="40">
        <v>204</v>
      </c>
      <c r="L1420" s="85">
        <v>17596585.66</v>
      </c>
      <c r="M1420" s="85"/>
      <c r="N1420" s="85"/>
      <c r="O1420" s="85"/>
      <c r="P1420" s="58"/>
      <c r="Q1420" s="58">
        <f t="shared" si="171"/>
        <v>6485.307802307153</v>
      </c>
      <c r="R1420" s="85">
        <v>17159.490000000002</v>
      </c>
      <c r="S1420" s="86">
        <v>44926</v>
      </c>
    </row>
    <row r="1421" spans="1:19" s="12" customFormat="1" ht="12.75" hidden="1" x14ac:dyDescent="0.25">
      <c r="A1421" s="22"/>
      <c r="B1421" s="148" t="s">
        <v>111</v>
      </c>
      <c r="C1421" s="150"/>
      <c r="D1421" s="25"/>
      <c r="E1421" s="55"/>
      <c r="F1421" s="25"/>
      <c r="G1421" s="25"/>
      <c r="H1421" s="25"/>
      <c r="I1421" s="72">
        <f>SUM(I1372:I1420)</f>
        <v>83283.600000000035</v>
      </c>
      <c r="J1421" s="72">
        <f>SUM(J1372:J1420)</f>
        <v>70766.900000000009</v>
      </c>
      <c r="K1421" s="73">
        <f>SUM(K1372:K1420)</f>
        <v>4098</v>
      </c>
      <c r="L1421" s="132">
        <f>ROUND(SUM(L1372:L1420),2)</f>
        <v>401956894.5</v>
      </c>
      <c r="M1421" s="132">
        <f>ROUND(SUM(M1372:M1420),2)</f>
        <v>0</v>
      </c>
      <c r="N1421" s="132">
        <f>ROUND(SUM(N1372:N1420),2)</f>
        <v>0</v>
      </c>
      <c r="O1421" s="132">
        <f>ROUND(SUM(O1372:O1420),2)</f>
        <v>0</v>
      </c>
      <c r="P1421" s="132">
        <f>ROUND(SUM(P1372:P1420),2)</f>
        <v>0</v>
      </c>
      <c r="Q1421" s="132">
        <f t="shared" si="171"/>
        <v>5680.0127531374128</v>
      </c>
      <c r="R1421" s="26"/>
      <c r="S1421" s="25"/>
    </row>
    <row r="1422" spans="1:19" s="12" customFormat="1" ht="12.75" hidden="1" x14ac:dyDescent="0.25">
      <c r="A1422" s="22"/>
      <c r="B1422" s="148" t="s">
        <v>112</v>
      </c>
      <c r="C1422" s="150"/>
      <c r="D1422" s="25"/>
      <c r="E1422" s="55"/>
      <c r="F1422" s="25"/>
      <c r="G1422" s="25"/>
      <c r="H1422" s="25"/>
      <c r="I1422" s="72"/>
      <c r="J1422" s="72"/>
      <c r="K1422" s="125"/>
      <c r="L1422" s="132"/>
      <c r="M1422" s="132"/>
      <c r="N1422" s="132"/>
      <c r="O1422" s="132"/>
      <c r="P1422" s="132"/>
      <c r="Q1422" s="132"/>
      <c r="R1422" s="26"/>
      <c r="S1422" s="25"/>
    </row>
    <row r="1423" spans="1:19" s="113" customFormat="1" hidden="1" x14ac:dyDescent="0.25">
      <c r="A1423" s="22">
        <v>418</v>
      </c>
      <c r="B1423" s="40" t="s">
        <v>854</v>
      </c>
      <c r="C1423" s="84">
        <v>1994</v>
      </c>
      <c r="D1423" s="40"/>
      <c r="E1423" s="40" t="s">
        <v>277</v>
      </c>
      <c r="F1423" s="40" t="s">
        <v>288</v>
      </c>
      <c r="G1423" s="84">
        <v>4</v>
      </c>
      <c r="H1423" s="84">
        <v>2</v>
      </c>
      <c r="I1423" s="85">
        <v>2244.63</v>
      </c>
      <c r="J1423" s="85">
        <v>1317.9</v>
      </c>
      <c r="K1423" s="40">
        <v>60</v>
      </c>
      <c r="L1423" s="85">
        <v>5942740.2599999998</v>
      </c>
      <c r="M1423" s="85"/>
      <c r="N1423" s="85"/>
      <c r="O1423" s="85"/>
      <c r="P1423" s="58"/>
      <c r="Q1423" s="58">
        <f t="shared" ref="Q1423:Q1431" si="172">L1423/J1423</f>
        <v>4509.2497609833817</v>
      </c>
      <c r="R1423" s="85">
        <v>20657.3</v>
      </c>
      <c r="S1423" s="86">
        <v>44926</v>
      </c>
    </row>
    <row r="1424" spans="1:19" s="113" customFormat="1" hidden="1" x14ac:dyDescent="0.25">
      <c r="A1424" s="22">
        <v>419</v>
      </c>
      <c r="B1424" s="40" t="s">
        <v>855</v>
      </c>
      <c r="C1424" s="84">
        <v>1979</v>
      </c>
      <c r="D1424" s="84">
        <v>2004</v>
      </c>
      <c r="E1424" s="40" t="s">
        <v>277</v>
      </c>
      <c r="F1424" s="40" t="s">
        <v>288</v>
      </c>
      <c r="G1424" s="84">
        <v>5</v>
      </c>
      <c r="H1424" s="84">
        <v>8</v>
      </c>
      <c r="I1424" s="85">
        <v>6092.2</v>
      </c>
      <c r="J1424" s="85">
        <v>6092.2</v>
      </c>
      <c r="K1424" s="40">
        <v>310</v>
      </c>
      <c r="L1424" s="85">
        <v>51892970.039999999</v>
      </c>
      <c r="M1424" s="85"/>
      <c r="N1424" s="85"/>
      <c r="O1424" s="85"/>
      <c r="P1424" s="58"/>
      <c r="Q1424" s="58">
        <f t="shared" si="172"/>
        <v>8517.9360559403831</v>
      </c>
      <c r="R1424" s="85">
        <v>20657.3</v>
      </c>
      <c r="S1424" s="86">
        <v>44926</v>
      </c>
    </row>
    <row r="1425" spans="1:19" s="113" customFormat="1" hidden="1" x14ac:dyDescent="0.25">
      <c r="A1425" s="22">
        <v>420</v>
      </c>
      <c r="B1425" s="40" t="s">
        <v>856</v>
      </c>
      <c r="C1425" s="84">
        <v>1980</v>
      </c>
      <c r="D1425" s="84">
        <v>2011</v>
      </c>
      <c r="E1425" s="40" t="s">
        <v>277</v>
      </c>
      <c r="F1425" s="40" t="s">
        <v>288</v>
      </c>
      <c r="G1425" s="84">
        <v>5</v>
      </c>
      <c r="H1425" s="84">
        <v>4</v>
      </c>
      <c r="I1425" s="85">
        <v>3422.8</v>
      </c>
      <c r="J1425" s="85">
        <v>3422.8</v>
      </c>
      <c r="K1425" s="40">
        <v>180</v>
      </c>
      <c r="L1425" s="85">
        <v>8723013.4000000004</v>
      </c>
      <c r="M1425" s="85"/>
      <c r="N1425" s="85"/>
      <c r="O1425" s="85"/>
      <c r="P1425" s="58"/>
      <c r="Q1425" s="58">
        <f t="shared" si="172"/>
        <v>2548.5022204043471</v>
      </c>
      <c r="R1425" s="85">
        <v>20657.3</v>
      </c>
      <c r="S1425" s="86">
        <v>44926</v>
      </c>
    </row>
    <row r="1426" spans="1:19" s="113" customFormat="1" hidden="1" x14ac:dyDescent="0.25">
      <c r="A1426" s="22">
        <v>421</v>
      </c>
      <c r="B1426" s="40" t="s">
        <v>857</v>
      </c>
      <c r="C1426" s="84">
        <v>1979</v>
      </c>
      <c r="D1426" s="84">
        <v>2004</v>
      </c>
      <c r="E1426" s="40" t="s">
        <v>277</v>
      </c>
      <c r="F1426" s="40" t="s">
        <v>288</v>
      </c>
      <c r="G1426" s="84">
        <v>5</v>
      </c>
      <c r="H1426" s="84">
        <v>4</v>
      </c>
      <c r="I1426" s="85">
        <v>3413.9</v>
      </c>
      <c r="J1426" s="85">
        <v>3413.9</v>
      </c>
      <c r="K1426" s="40">
        <v>184</v>
      </c>
      <c r="L1426" s="85">
        <v>29202710.399999999</v>
      </c>
      <c r="M1426" s="85"/>
      <c r="N1426" s="85"/>
      <c r="O1426" s="85"/>
      <c r="P1426" s="58"/>
      <c r="Q1426" s="58">
        <f t="shared" si="172"/>
        <v>8554.0614546413181</v>
      </c>
      <c r="R1426" s="85">
        <v>20657.3</v>
      </c>
      <c r="S1426" s="86">
        <v>44926</v>
      </c>
    </row>
    <row r="1427" spans="1:19" s="113" customFormat="1" hidden="1" x14ac:dyDescent="0.25">
      <c r="A1427" s="22">
        <v>422</v>
      </c>
      <c r="B1427" s="40" t="s">
        <v>861</v>
      </c>
      <c r="C1427" s="84">
        <v>1980</v>
      </c>
      <c r="D1427" s="40"/>
      <c r="E1427" s="40" t="s">
        <v>277</v>
      </c>
      <c r="F1427" s="40" t="s">
        <v>288</v>
      </c>
      <c r="G1427" s="84">
        <v>5</v>
      </c>
      <c r="H1427" s="84">
        <v>2</v>
      </c>
      <c r="I1427" s="85">
        <v>3135.75</v>
      </c>
      <c r="J1427" s="85">
        <v>3135.75</v>
      </c>
      <c r="K1427" s="40">
        <v>219</v>
      </c>
      <c r="L1427" s="85">
        <v>10061769.140000001</v>
      </c>
      <c r="M1427" s="85"/>
      <c r="N1427" s="85"/>
      <c r="O1427" s="85"/>
      <c r="P1427" s="58"/>
      <c r="Q1427" s="58">
        <f t="shared" si="172"/>
        <v>3208.7281001355341</v>
      </c>
      <c r="R1427" s="85">
        <v>20657.3</v>
      </c>
      <c r="S1427" s="86">
        <v>44926</v>
      </c>
    </row>
    <row r="1428" spans="1:19" s="113" customFormat="1" hidden="1" x14ac:dyDescent="0.25">
      <c r="A1428" s="22">
        <v>423</v>
      </c>
      <c r="B1428" s="40" t="s">
        <v>862</v>
      </c>
      <c r="C1428" s="84">
        <v>1980</v>
      </c>
      <c r="D1428" s="40"/>
      <c r="E1428" s="40" t="s">
        <v>277</v>
      </c>
      <c r="F1428" s="40" t="s">
        <v>288</v>
      </c>
      <c r="G1428" s="84">
        <v>5</v>
      </c>
      <c r="H1428" s="84">
        <v>2</v>
      </c>
      <c r="I1428" s="85">
        <v>3160.8</v>
      </c>
      <c r="J1428" s="85">
        <v>3160.8</v>
      </c>
      <c r="K1428" s="40">
        <v>315</v>
      </c>
      <c r="L1428" s="85">
        <v>10254473.01</v>
      </c>
      <c r="M1428" s="85"/>
      <c r="N1428" s="85"/>
      <c r="O1428" s="85"/>
      <c r="P1428" s="58"/>
      <c r="Q1428" s="58">
        <f t="shared" si="172"/>
        <v>3244.2650626423688</v>
      </c>
      <c r="R1428" s="85">
        <v>20657.3</v>
      </c>
      <c r="S1428" s="86">
        <v>44926</v>
      </c>
    </row>
    <row r="1429" spans="1:19" s="113" customFormat="1" hidden="1" x14ac:dyDescent="0.25">
      <c r="A1429" s="22">
        <v>424</v>
      </c>
      <c r="B1429" s="40" t="s">
        <v>866</v>
      </c>
      <c r="C1429" s="84">
        <v>1979</v>
      </c>
      <c r="D1429" s="40"/>
      <c r="E1429" s="40" t="s">
        <v>277</v>
      </c>
      <c r="F1429" s="40" t="s">
        <v>288</v>
      </c>
      <c r="G1429" s="84">
        <v>5</v>
      </c>
      <c r="H1429" s="84">
        <v>2</v>
      </c>
      <c r="I1429" s="85">
        <v>3187.8</v>
      </c>
      <c r="J1429" s="85">
        <v>3187.8</v>
      </c>
      <c r="K1429" s="40">
        <v>241</v>
      </c>
      <c r="L1429" s="85">
        <v>20797674.34</v>
      </c>
      <c r="M1429" s="85"/>
      <c r="N1429" s="85"/>
      <c r="O1429" s="85"/>
      <c r="P1429" s="58"/>
      <c r="Q1429" s="58">
        <f t="shared" si="172"/>
        <v>6524.1465399334957</v>
      </c>
      <c r="R1429" s="85">
        <v>20657.3</v>
      </c>
      <c r="S1429" s="86">
        <v>44926</v>
      </c>
    </row>
    <row r="1430" spans="1:19" s="113" customFormat="1" hidden="1" x14ac:dyDescent="0.25">
      <c r="A1430" s="22">
        <v>425</v>
      </c>
      <c r="B1430" s="40" t="s">
        <v>867</v>
      </c>
      <c r="C1430" s="84">
        <v>1979</v>
      </c>
      <c r="D1430" s="84">
        <v>2001</v>
      </c>
      <c r="E1430" s="40" t="s">
        <v>277</v>
      </c>
      <c r="F1430" s="40" t="s">
        <v>288</v>
      </c>
      <c r="G1430" s="84">
        <v>5</v>
      </c>
      <c r="H1430" s="84">
        <v>2</v>
      </c>
      <c r="I1430" s="85">
        <v>3208.7</v>
      </c>
      <c r="J1430" s="85">
        <v>3208.7</v>
      </c>
      <c r="K1430" s="40">
        <v>228</v>
      </c>
      <c r="L1430" s="85">
        <v>20934028.98</v>
      </c>
      <c r="M1430" s="85"/>
      <c r="N1430" s="85"/>
      <c r="O1430" s="85"/>
      <c r="P1430" s="58"/>
      <c r="Q1430" s="58">
        <f t="shared" si="172"/>
        <v>6524.1465328637769</v>
      </c>
      <c r="R1430" s="85">
        <v>20657.3</v>
      </c>
      <c r="S1430" s="86">
        <v>44926</v>
      </c>
    </row>
    <row r="1431" spans="1:19" s="12" customFormat="1" ht="12.75" hidden="1" x14ac:dyDescent="0.25">
      <c r="A1431" s="25"/>
      <c r="B1431" s="148" t="s">
        <v>992</v>
      </c>
      <c r="C1431" s="150"/>
      <c r="D1431" s="25"/>
      <c r="E1431" s="55"/>
      <c r="F1431" s="25"/>
      <c r="G1431" s="25"/>
      <c r="H1431" s="25"/>
      <c r="I1431" s="72">
        <f t="shared" ref="I1431:P1431" si="173">ROUND(SUM(I1423:I1430),2)</f>
        <v>27866.58</v>
      </c>
      <c r="J1431" s="72">
        <f t="shared" si="173"/>
        <v>26939.85</v>
      </c>
      <c r="K1431" s="72">
        <f t="shared" si="173"/>
        <v>1737</v>
      </c>
      <c r="L1431" s="72">
        <f t="shared" si="173"/>
        <v>157809379.56999999</v>
      </c>
      <c r="M1431" s="72">
        <f t="shared" si="173"/>
        <v>0</v>
      </c>
      <c r="N1431" s="72">
        <f t="shared" si="173"/>
        <v>0</v>
      </c>
      <c r="O1431" s="72">
        <f t="shared" si="173"/>
        <v>0</v>
      </c>
      <c r="P1431" s="72">
        <f t="shared" si="173"/>
        <v>0</v>
      </c>
      <c r="Q1431" s="74">
        <f t="shared" si="172"/>
        <v>5857.8418057264607</v>
      </c>
      <c r="R1431" s="26"/>
      <c r="S1431" s="25"/>
    </row>
    <row r="1432" spans="1:19" hidden="1" x14ac:dyDescent="0.25">
      <c r="A1432" s="25"/>
      <c r="B1432" s="148" t="s">
        <v>163</v>
      </c>
      <c r="C1432" s="150"/>
      <c r="D1432" s="25"/>
      <c r="E1432" s="55"/>
      <c r="F1432" s="25"/>
      <c r="G1432" s="25"/>
      <c r="H1432" s="25"/>
      <c r="I1432" s="25"/>
      <c r="J1432" s="25"/>
      <c r="K1432" s="25"/>
      <c r="L1432" s="26"/>
      <c r="M1432" s="26"/>
      <c r="N1432" s="26"/>
      <c r="O1432" s="26"/>
      <c r="P1432" s="26"/>
      <c r="Q1432" s="26"/>
      <c r="R1432" s="26"/>
      <c r="S1432" s="25"/>
    </row>
    <row r="1433" spans="1:19" hidden="1" x14ac:dyDescent="0.25">
      <c r="A1433" s="55">
        <v>426</v>
      </c>
      <c r="B1433" s="40" t="s">
        <v>868</v>
      </c>
      <c r="C1433" s="84">
        <v>1996</v>
      </c>
      <c r="D1433" s="40"/>
      <c r="E1433" s="40" t="s">
        <v>277</v>
      </c>
      <c r="F1433" s="40" t="s">
        <v>303</v>
      </c>
      <c r="G1433" s="84">
        <v>2</v>
      </c>
      <c r="H1433" s="84">
        <v>3</v>
      </c>
      <c r="I1433" s="85">
        <v>1068.5</v>
      </c>
      <c r="J1433" s="85">
        <v>915.8</v>
      </c>
      <c r="K1433" s="40">
        <v>37</v>
      </c>
      <c r="L1433" s="85">
        <v>4111710.8</v>
      </c>
      <c r="M1433" s="85"/>
      <c r="N1433" s="85"/>
      <c r="O1433" s="85"/>
      <c r="P1433" s="58"/>
      <c r="Q1433" s="58">
        <f t="shared" ref="Q1433:Q1461" si="174">L1433/J1433</f>
        <v>4489.747543131688</v>
      </c>
      <c r="R1433" s="85">
        <v>16681.849999999999</v>
      </c>
      <c r="S1433" s="86">
        <v>44926</v>
      </c>
    </row>
    <row r="1434" spans="1:19" s="12" customFormat="1" ht="12.75" hidden="1" x14ac:dyDescent="0.25">
      <c r="A1434" s="55">
        <v>427</v>
      </c>
      <c r="B1434" s="40" t="s">
        <v>930</v>
      </c>
      <c r="C1434" s="84">
        <v>1991</v>
      </c>
      <c r="D1434" s="40"/>
      <c r="E1434" s="40" t="s">
        <v>277</v>
      </c>
      <c r="F1434" s="40" t="s">
        <v>303</v>
      </c>
      <c r="G1434" s="84">
        <v>2</v>
      </c>
      <c r="H1434" s="84">
        <v>3</v>
      </c>
      <c r="I1434" s="85">
        <v>1361.4</v>
      </c>
      <c r="J1434" s="85">
        <v>1166.5999999999999</v>
      </c>
      <c r="K1434" s="40">
        <v>63</v>
      </c>
      <c r="L1434" s="85">
        <v>4515901.1900000004</v>
      </c>
      <c r="M1434" s="85"/>
      <c r="N1434" s="85"/>
      <c r="O1434" s="85"/>
      <c r="P1434" s="58"/>
      <c r="Q1434" s="58">
        <f t="shared" si="174"/>
        <v>3870.9936482084695</v>
      </c>
      <c r="R1434" s="85">
        <v>16681.849999999999</v>
      </c>
      <c r="S1434" s="86">
        <v>44926</v>
      </c>
    </row>
    <row r="1435" spans="1:19" s="12" customFormat="1" ht="12.75" hidden="1" x14ac:dyDescent="0.25">
      <c r="A1435" s="55">
        <v>428</v>
      </c>
      <c r="B1435" s="40" t="s">
        <v>931</v>
      </c>
      <c r="C1435" s="84">
        <v>1990</v>
      </c>
      <c r="D1435" s="40"/>
      <c r="E1435" s="40" t="s">
        <v>277</v>
      </c>
      <c r="F1435" s="40" t="s">
        <v>303</v>
      </c>
      <c r="G1435" s="84">
        <v>2</v>
      </c>
      <c r="H1435" s="84">
        <v>3</v>
      </c>
      <c r="I1435" s="85">
        <v>1355.8</v>
      </c>
      <c r="J1435" s="85">
        <v>1167.4000000000001</v>
      </c>
      <c r="K1435" s="40">
        <v>63</v>
      </c>
      <c r="L1435" s="85">
        <v>9752996.1099999994</v>
      </c>
      <c r="M1435" s="85"/>
      <c r="N1435" s="85"/>
      <c r="O1435" s="85"/>
      <c r="P1435" s="58"/>
      <c r="Q1435" s="58">
        <f t="shared" si="174"/>
        <v>8354.4595768374147</v>
      </c>
      <c r="R1435" s="85">
        <v>16681.849999999999</v>
      </c>
      <c r="S1435" s="86">
        <v>44926</v>
      </c>
    </row>
    <row r="1436" spans="1:19" s="12" customFormat="1" ht="12.75" hidden="1" x14ac:dyDescent="0.25">
      <c r="A1436" s="55">
        <v>429</v>
      </c>
      <c r="B1436" s="40" t="s">
        <v>878</v>
      </c>
      <c r="C1436" s="84">
        <v>1998</v>
      </c>
      <c r="D1436" s="40"/>
      <c r="E1436" s="40" t="s">
        <v>277</v>
      </c>
      <c r="F1436" s="40" t="s">
        <v>303</v>
      </c>
      <c r="G1436" s="84">
        <v>2</v>
      </c>
      <c r="H1436" s="84">
        <v>2</v>
      </c>
      <c r="I1436" s="85">
        <v>504.1</v>
      </c>
      <c r="J1436" s="85">
        <v>504.1</v>
      </c>
      <c r="K1436" s="40">
        <v>16</v>
      </c>
      <c r="L1436" s="85">
        <v>2423205.88</v>
      </c>
      <c r="M1436" s="85"/>
      <c r="N1436" s="85"/>
      <c r="O1436" s="85"/>
      <c r="P1436" s="58"/>
      <c r="Q1436" s="58">
        <f t="shared" si="174"/>
        <v>4806.9944058718502</v>
      </c>
      <c r="R1436" s="85">
        <v>16681.849999999999</v>
      </c>
      <c r="S1436" s="86">
        <v>44926</v>
      </c>
    </row>
    <row r="1437" spans="1:19" s="12" customFormat="1" ht="12.75" hidden="1" x14ac:dyDescent="0.25">
      <c r="A1437" s="55">
        <v>430</v>
      </c>
      <c r="B1437" s="40" t="s">
        <v>932</v>
      </c>
      <c r="C1437" s="84">
        <v>1991</v>
      </c>
      <c r="D1437" s="40"/>
      <c r="E1437" s="40" t="s">
        <v>277</v>
      </c>
      <c r="F1437" s="40" t="s">
        <v>303</v>
      </c>
      <c r="G1437" s="84">
        <v>2</v>
      </c>
      <c r="H1437" s="84">
        <v>3</v>
      </c>
      <c r="I1437" s="85">
        <v>827.4</v>
      </c>
      <c r="J1437" s="85">
        <v>733.1</v>
      </c>
      <c r="K1437" s="40">
        <v>34</v>
      </c>
      <c r="L1437" s="85">
        <v>2837825.45</v>
      </c>
      <c r="M1437" s="85"/>
      <c r="N1437" s="85"/>
      <c r="O1437" s="85"/>
      <c r="P1437" s="58"/>
      <c r="Q1437" s="58">
        <f t="shared" si="174"/>
        <v>3870.993657072705</v>
      </c>
      <c r="R1437" s="85">
        <v>16681.849999999999</v>
      </c>
      <c r="S1437" s="86">
        <v>44926</v>
      </c>
    </row>
    <row r="1438" spans="1:19" s="12" customFormat="1" ht="12.75" hidden="1" x14ac:dyDescent="0.25">
      <c r="A1438" s="55">
        <v>431</v>
      </c>
      <c r="B1438" s="40" t="s">
        <v>933</v>
      </c>
      <c r="C1438" s="84">
        <v>1990</v>
      </c>
      <c r="D1438" s="40"/>
      <c r="E1438" s="40" t="s">
        <v>277</v>
      </c>
      <c r="F1438" s="40" t="s">
        <v>303</v>
      </c>
      <c r="G1438" s="84">
        <v>2</v>
      </c>
      <c r="H1438" s="84">
        <v>3</v>
      </c>
      <c r="I1438" s="85">
        <v>817.4</v>
      </c>
      <c r="J1438" s="85">
        <v>738.3</v>
      </c>
      <c r="K1438" s="40">
        <v>46</v>
      </c>
      <c r="L1438" s="85">
        <v>2794187.95</v>
      </c>
      <c r="M1438" s="85"/>
      <c r="N1438" s="85"/>
      <c r="O1438" s="85"/>
      <c r="P1438" s="58"/>
      <c r="Q1438" s="58">
        <f t="shared" si="174"/>
        <v>3784.6240688067187</v>
      </c>
      <c r="R1438" s="85">
        <v>16681.849999999999</v>
      </c>
      <c r="S1438" s="86">
        <v>44926</v>
      </c>
    </row>
    <row r="1439" spans="1:19" s="12" customFormat="1" ht="12.75" hidden="1" x14ac:dyDescent="0.25">
      <c r="A1439" s="55">
        <v>432</v>
      </c>
      <c r="B1439" s="40" t="s">
        <v>235</v>
      </c>
      <c r="C1439" s="84">
        <v>1991</v>
      </c>
      <c r="D1439" s="40"/>
      <c r="E1439" s="40" t="s">
        <v>277</v>
      </c>
      <c r="F1439" s="40" t="s">
        <v>303</v>
      </c>
      <c r="G1439" s="84">
        <v>2</v>
      </c>
      <c r="H1439" s="84">
        <v>3</v>
      </c>
      <c r="I1439" s="85">
        <v>1374.4</v>
      </c>
      <c r="J1439" s="85">
        <v>1187.0999999999999</v>
      </c>
      <c r="K1439" s="40">
        <v>68</v>
      </c>
      <c r="L1439" s="85">
        <v>2068083.1</v>
      </c>
      <c r="M1439" s="85"/>
      <c r="N1439" s="85"/>
      <c r="O1439" s="85"/>
      <c r="P1439" s="58"/>
      <c r="Q1439" s="58">
        <f t="shared" si="174"/>
        <v>1742.1304860584621</v>
      </c>
      <c r="R1439" s="85">
        <v>16681.849999999999</v>
      </c>
      <c r="S1439" s="86">
        <v>44926</v>
      </c>
    </row>
    <row r="1440" spans="1:19" s="12" customFormat="1" ht="12.75" hidden="1" x14ac:dyDescent="0.25">
      <c r="A1440" s="55">
        <v>433</v>
      </c>
      <c r="B1440" s="40" t="s">
        <v>883</v>
      </c>
      <c r="C1440" s="84">
        <v>1995</v>
      </c>
      <c r="D1440" s="40"/>
      <c r="E1440" s="40" t="s">
        <v>277</v>
      </c>
      <c r="F1440" s="40" t="s">
        <v>303</v>
      </c>
      <c r="G1440" s="84">
        <v>2</v>
      </c>
      <c r="H1440" s="84">
        <v>3</v>
      </c>
      <c r="I1440" s="85">
        <v>1349.5</v>
      </c>
      <c r="J1440" s="85">
        <v>1172.7</v>
      </c>
      <c r="K1440" s="40">
        <v>63</v>
      </c>
      <c r="L1440" s="85">
        <v>4539514.25</v>
      </c>
      <c r="M1440" s="85"/>
      <c r="N1440" s="85"/>
      <c r="O1440" s="85"/>
      <c r="P1440" s="58"/>
      <c r="Q1440" s="58">
        <f t="shared" si="174"/>
        <v>3870.9936471390806</v>
      </c>
      <c r="R1440" s="85">
        <v>16681.849999999999</v>
      </c>
      <c r="S1440" s="86">
        <v>44926</v>
      </c>
    </row>
    <row r="1441" spans="1:19" s="12" customFormat="1" ht="12.75" hidden="1" x14ac:dyDescent="0.25">
      <c r="A1441" s="55">
        <v>434</v>
      </c>
      <c r="B1441" s="40" t="s">
        <v>884</v>
      </c>
      <c r="C1441" s="84">
        <v>1989</v>
      </c>
      <c r="D1441" s="40"/>
      <c r="E1441" s="40" t="s">
        <v>277</v>
      </c>
      <c r="F1441" s="40" t="s">
        <v>303</v>
      </c>
      <c r="G1441" s="84">
        <v>2</v>
      </c>
      <c r="H1441" s="84">
        <v>3</v>
      </c>
      <c r="I1441" s="85">
        <v>1070.7</v>
      </c>
      <c r="J1441" s="85">
        <v>959</v>
      </c>
      <c r="K1441" s="40">
        <v>39</v>
      </c>
      <c r="L1441" s="85">
        <v>4950556.2</v>
      </c>
      <c r="M1441" s="85"/>
      <c r="N1441" s="85"/>
      <c r="O1441" s="85"/>
      <c r="P1441" s="58"/>
      <c r="Q1441" s="58">
        <f t="shared" si="174"/>
        <v>5162.2066736183524</v>
      </c>
      <c r="R1441" s="85">
        <v>16681.849999999999</v>
      </c>
      <c r="S1441" s="86">
        <v>44926</v>
      </c>
    </row>
    <row r="1442" spans="1:19" s="12" customFormat="1" ht="12.75" hidden="1" x14ac:dyDescent="0.25">
      <c r="A1442" s="55">
        <v>435</v>
      </c>
      <c r="B1442" s="40" t="s">
        <v>934</v>
      </c>
      <c r="C1442" s="84">
        <v>1995</v>
      </c>
      <c r="D1442" s="40"/>
      <c r="E1442" s="40" t="s">
        <v>277</v>
      </c>
      <c r="F1442" s="40" t="s">
        <v>978</v>
      </c>
      <c r="G1442" s="84">
        <v>5</v>
      </c>
      <c r="H1442" s="84">
        <v>2</v>
      </c>
      <c r="I1442" s="85">
        <v>3228.71</v>
      </c>
      <c r="J1442" s="85">
        <v>1418.7</v>
      </c>
      <c r="K1442" s="40">
        <v>23</v>
      </c>
      <c r="L1442" s="85">
        <v>5701341.7699999996</v>
      </c>
      <c r="M1442" s="85"/>
      <c r="N1442" s="85"/>
      <c r="O1442" s="85"/>
      <c r="P1442" s="58"/>
      <c r="Q1442" s="58">
        <f t="shared" si="174"/>
        <v>4018.7085148375268</v>
      </c>
      <c r="R1442" s="85">
        <v>17159.490000000002</v>
      </c>
      <c r="S1442" s="86">
        <v>44926</v>
      </c>
    </row>
    <row r="1443" spans="1:19" s="12" customFormat="1" ht="12.75" hidden="1" x14ac:dyDescent="0.25">
      <c r="A1443" s="55">
        <v>436</v>
      </c>
      <c r="B1443" s="40" t="s">
        <v>935</v>
      </c>
      <c r="C1443" s="84">
        <v>1993</v>
      </c>
      <c r="D1443" s="40"/>
      <c r="E1443" s="40" t="s">
        <v>277</v>
      </c>
      <c r="F1443" s="40" t="s">
        <v>303</v>
      </c>
      <c r="G1443" s="84">
        <v>2</v>
      </c>
      <c r="H1443" s="84">
        <v>3</v>
      </c>
      <c r="I1443" s="85">
        <v>1354.8</v>
      </c>
      <c r="J1443" s="85">
        <v>1159.9000000000001</v>
      </c>
      <c r="K1443" s="40">
        <v>50</v>
      </c>
      <c r="L1443" s="85">
        <v>4642806.5</v>
      </c>
      <c r="M1443" s="85"/>
      <c r="N1443" s="85"/>
      <c r="O1443" s="85"/>
      <c r="P1443" s="58"/>
      <c r="Q1443" s="58">
        <f t="shared" si="174"/>
        <v>4002.7644624536597</v>
      </c>
      <c r="R1443" s="85">
        <v>16681.849999999999</v>
      </c>
      <c r="S1443" s="86">
        <v>44926</v>
      </c>
    </row>
    <row r="1444" spans="1:19" s="12" customFormat="1" ht="12.75" hidden="1" x14ac:dyDescent="0.25">
      <c r="A1444" s="55">
        <v>437</v>
      </c>
      <c r="B1444" s="40" t="s">
        <v>890</v>
      </c>
      <c r="C1444" s="84">
        <v>1996</v>
      </c>
      <c r="D1444" s="40"/>
      <c r="E1444" s="40" t="s">
        <v>277</v>
      </c>
      <c r="F1444" s="40" t="s">
        <v>303</v>
      </c>
      <c r="G1444" s="84">
        <v>2</v>
      </c>
      <c r="H1444" s="84">
        <v>3</v>
      </c>
      <c r="I1444" s="85">
        <v>1384</v>
      </c>
      <c r="J1444" s="85">
        <v>1194.2</v>
      </c>
      <c r="K1444" s="40">
        <v>40</v>
      </c>
      <c r="L1444" s="85">
        <v>6951803.4699999997</v>
      </c>
      <c r="M1444" s="85"/>
      <c r="N1444" s="85"/>
      <c r="O1444" s="85"/>
      <c r="P1444" s="58"/>
      <c r="Q1444" s="58">
        <f t="shared" si="174"/>
        <v>5821.3058700385191</v>
      </c>
      <c r="R1444" s="85">
        <v>16681.849999999999</v>
      </c>
      <c r="S1444" s="86">
        <v>44926</v>
      </c>
    </row>
    <row r="1445" spans="1:19" s="12" customFormat="1" ht="12.75" hidden="1" x14ac:dyDescent="0.25">
      <c r="A1445" s="55">
        <v>438</v>
      </c>
      <c r="B1445" s="40" t="s">
        <v>936</v>
      </c>
      <c r="C1445" s="84">
        <v>1990</v>
      </c>
      <c r="D1445" s="40"/>
      <c r="E1445" s="40" t="s">
        <v>277</v>
      </c>
      <c r="F1445" s="40" t="s">
        <v>303</v>
      </c>
      <c r="G1445" s="84">
        <v>2</v>
      </c>
      <c r="H1445" s="84">
        <v>3</v>
      </c>
      <c r="I1445" s="85">
        <v>1318.6</v>
      </c>
      <c r="J1445" s="85">
        <v>1147.4000000000001</v>
      </c>
      <c r="K1445" s="40">
        <v>65</v>
      </c>
      <c r="L1445" s="85">
        <v>5923115.9199999999</v>
      </c>
      <c r="M1445" s="85"/>
      <c r="N1445" s="85"/>
      <c r="O1445" s="85"/>
      <c r="P1445" s="58"/>
      <c r="Q1445" s="58">
        <f t="shared" si="174"/>
        <v>5162.2066585323337</v>
      </c>
      <c r="R1445" s="85">
        <v>16681.849999999999</v>
      </c>
      <c r="S1445" s="86">
        <v>44926</v>
      </c>
    </row>
    <row r="1446" spans="1:19" s="12" customFormat="1" ht="12.75" hidden="1" x14ac:dyDescent="0.25">
      <c r="A1446" s="55">
        <v>439</v>
      </c>
      <c r="B1446" s="40" t="s">
        <v>945</v>
      </c>
      <c r="C1446" s="84">
        <v>2008</v>
      </c>
      <c r="D1446" s="40"/>
      <c r="E1446" s="40" t="s">
        <v>277</v>
      </c>
      <c r="F1446" s="40" t="s">
        <v>288</v>
      </c>
      <c r="G1446" s="84">
        <v>8</v>
      </c>
      <c r="H1446" s="84">
        <v>4</v>
      </c>
      <c r="I1446" s="85">
        <v>5157.3</v>
      </c>
      <c r="J1446" s="85">
        <v>4383.6000000000004</v>
      </c>
      <c r="K1446" s="40">
        <v>96</v>
      </c>
      <c r="L1446" s="85">
        <v>7939865.5700000003</v>
      </c>
      <c r="M1446" s="85"/>
      <c r="N1446" s="85"/>
      <c r="O1446" s="85"/>
      <c r="P1446" s="58"/>
      <c r="Q1446" s="58">
        <f t="shared" si="174"/>
        <v>1811.2659845788849</v>
      </c>
      <c r="R1446" s="85">
        <v>18540</v>
      </c>
      <c r="S1446" s="86">
        <v>44926</v>
      </c>
    </row>
    <row r="1447" spans="1:19" s="12" customFormat="1" ht="12.75" hidden="1" x14ac:dyDescent="0.25">
      <c r="A1447" s="55">
        <v>440</v>
      </c>
      <c r="B1447" s="40" t="s">
        <v>937</v>
      </c>
      <c r="C1447" s="84">
        <v>1990</v>
      </c>
      <c r="D1447" s="40"/>
      <c r="E1447" s="40" t="s">
        <v>277</v>
      </c>
      <c r="F1447" s="40" t="s">
        <v>303</v>
      </c>
      <c r="G1447" s="84">
        <v>2</v>
      </c>
      <c r="H1447" s="84">
        <v>3</v>
      </c>
      <c r="I1447" s="85">
        <v>1354.6</v>
      </c>
      <c r="J1447" s="85">
        <v>1195.5</v>
      </c>
      <c r="K1447" s="40">
        <v>54</v>
      </c>
      <c r="L1447" s="85">
        <v>5367493.2</v>
      </c>
      <c r="M1447" s="85"/>
      <c r="N1447" s="85"/>
      <c r="O1447" s="85"/>
      <c r="P1447" s="58"/>
      <c r="Q1447" s="58">
        <f t="shared" si="174"/>
        <v>4489.747553324969</v>
      </c>
      <c r="R1447" s="85">
        <v>16681.849999999999</v>
      </c>
      <c r="S1447" s="86">
        <v>44926</v>
      </c>
    </row>
    <row r="1448" spans="1:19" s="12" customFormat="1" ht="12.75" hidden="1" x14ac:dyDescent="0.25">
      <c r="A1448" s="55">
        <v>441</v>
      </c>
      <c r="B1448" s="40" t="s">
        <v>938</v>
      </c>
      <c r="C1448" s="84">
        <v>1992</v>
      </c>
      <c r="D1448" s="40"/>
      <c r="E1448" s="40" t="s">
        <v>277</v>
      </c>
      <c r="F1448" s="40" t="s">
        <v>303</v>
      </c>
      <c r="G1448" s="84">
        <v>2</v>
      </c>
      <c r="H1448" s="84">
        <v>3</v>
      </c>
      <c r="I1448" s="85">
        <v>1126.5999999999999</v>
      </c>
      <c r="J1448" s="85">
        <v>1061.5</v>
      </c>
      <c r="K1448" s="40">
        <v>46</v>
      </c>
      <c r="L1448" s="85">
        <v>4248934.47</v>
      </c>
      <c r="M1448" s="85"/>
      <c r="N1448" s="85"/>
      <c r="O1448" s="85"/>
      <c r="P1448" s="58"/>
      <c r="Q1448" s="58">
        <f t="shared" si="174"/>
        <v>4002.7644559585488</v>
      </c>
      <c r="R1448" s="85">
        <v>16681.849999999999</v>
      </c>
      <c r="S1448" s="86">
        <v>44926</v>
      </c>
    </row>
    <row r="1449" spans="1:19" s="12" customFormat="1" ht="12.75" hidden="1" x14ac:dyDescent="0.25">
      <c r="A1449" s="55">
        <v>442</v>
      </c>
      <c r="B1449" s="40" t="s">
        <v>939</v>
      </c>
      <c r="C1449" s="84">
        <v>1992</v>
      </c>
      <c r="D1449" s="40"/>
      <c r="E1449" s="40" t="s">
        <v>277</v>
      </c>
      <c r="F1449" s="40" t="s">
        <v>303</v>
      </c>
      <c r="G1449" s="84">
        <v>2</v>
      </c>
      <c r="H1449" s="84">
        <v>3</v>
      </c>
      <c r="I1449" s="85">
        <v>1328.99</v>
      </c>
      <c r="J1449" s="85">
        <v>1142.79</v>
      </c>
      <c r="K1449" s="40">
        <v>59</v>
      </c>
      <c r="L1449" s="85">
        <v>4423732.84</v>
      </c>
      <c r="M1449" s="85"/>
      <c r="N1449" s="85"/>
      <c r="O1449" s="85"/>
      <c r="P1449" s="58"/>
      <c r="Q1449" s="58">
        <f t="shared" si="174"/>
        <v>3870.9936558772829</v>
      </c>
      <c r="R1449" s="85">
        <v>16681.849999999999</v>
      </c>
      <c r="S1449" s="86">
        <v>44926</v>
      </c>
    </row>
    <row r="1450" spans="1:19" s="12" customFormat="1" ht="12.75" hidden="1" x14ac:dyDescent="0.25">
      <c r="A1450" s="55">
        <v>443</v>
      </c>
      <c r="B1450" s="40" t="s">
        <v>894</v>
      </c>
      <c r="C1450" s="84">
        <v>1996</v>
      </c>
      <c r="D1450" s="40"/>
      <c r="E1450" s="40" t="s">
        <v>277</v>
      </c>
      <c r="F1450" s="40" t="s">
        <v>303</v>
      </c>
      <c r="G1450" s="84">
        <v>2</v>
      </c>
      <c r="H1450" s="84">
        <v>3</v>
      </c>
      <c r="I1450" s="85">
        <v>1338.3</v>
      </c>
      <c r="J1450" s="85">
        <v>1141.8</v>
      </c>
      <c r="K1450" s="40">
        <v>56</v>
      </c>
      <c r="L1450" s="85">
        <v>4419900.55</v>
      </c>
      <c r="M1450" s="85"/>
      <c r="N1450" s="85"/>
      <c r="O1450" s="85"/>
      <c r="P1450" s="58"/>
      <c r="Q1450" s="58">
        <f t="shared" si="174"/>
        <v>3870.9936503765985</v>
      </c>
      <c r="R1450" s="85">
        <v>16681.849999999999</v>
      </c>
      <c r="S1450" s="86">
        <v>44926</v>
      </c>
    </row>
    <row r="1451" spans="1:19" s="12" customFormat="1" ht="12.75" hidden="1" x14ac:dyDescent="0.25">
      <c r="A1451" s="55">
        <v>444</v>
      </c>
      <c r="B1451" s="40" t="s">
        <v>899</v>
      </c>
      <c r="C1451" s="84">
        <v>1993</v>
      </c>
      <c r="D1451" s="40"/>
      <c r="E1451" s="40" t="s">
        <v>277</v>
      </c>
      <c r="F1451" s="40" t="s">
        <v>288</v>
      </c>
      <c r="G1451" s="84">
        <v>2</v>
      </c>
      <c r="H1451" s="84">
        <v>3</v>
      </c>
      <c r="I1451" s="85">
        <v>803</v>
      </c>
      <c r="J1451" s="85">
        <v>653.4</v>
      </c>
      <c r="K1451" s="40">
        <v>27</v>
      </c>
      <c r="L1451" s="85">
        <v>2219775.13</v>
      </c>
      <c r="M1451" s="85"/>
      <c r="N1451" s="85"/>
      <c r="O1451" s="85"/>
      <c r="P1451" s="58"/>
      <c r="Q1451" s="58">
        <f t="shared" si="174"/>
        <v>3397.2683348637893</v>
      </c>
      <c r="R1451" s="85">
        <v>20657.3</v>
      </c>
      <c r="S1451" s="86">
        <v>44926</v>
      </c>
    </row>
    <row r="1452" spans="1:19" s="12" customFormat="1" ht="12.75" hidden="1" x14ac:dyDescent="0.25">
      <c r="A1452" s="55">
        <v>445</v>
      </c>
      <c r="B1452" s="40" t="s">
        <v>905</v>
      </c>
      <c r="C1452" s="84">
        <v>1998</v>
      </c>
      <c r="D1452" s="40"/>
      <c r="E1452" s="40" t="s">
        <v>277</v>
      </c>
      <c r="F1452" s="40" t="s">
        <v>303</v>
      </c>
      <c r="G1452" s="84">
        <v>2</v>
      </c>
      <c r="H1452" s="84">
        <v>6</v>
      </c>
      <c r="I1452" s="85">
        <v>1922</v>
      </c>
      <c r="J1452" s="85">
        <v>1746.1</v>
      </c>
      <c r="K1452" s="40">
        <v>70</v>
      </c>
      <c r="L1452" s="85">
        <v>6759142.0199999996</v>
      </c>
      <c r="M1452" s="85"/>
      <c r="N1452" s="85"/>
      <c r="O1452" s="85"/>
      <c r="P1452" s="58"/>
      <c r="Q1452" s="58">
        <f t="shared" si="174"/>
        <v>3870.9936544298721</v>
      </c>
      <c r="R1452" s="85">
        <v>16681.849999999999</v>
      </c>
      <c r="S1452" s="86">
        <v>44926</v>
      </c>
    </row>
    <row r="1453" spans="1:19" s="12" customFormat="1" ht="12.75" hidden="1" x14ac:dyDescent="0.25">
      <c r="A1453" s="55">
        <v>446</v>
      </c>
      <c r="B1453" s="40" t="s">
        <v>906</v>
      </c>
      <c r="C1453" s="84">
        <v>1990</v>
      </c>
      <c r="D1453" s="40"/>
      <c r="E1453" s="40" t="s">
        <v>277</v>
      </c>
      <c r="F1453" s="40" t="s">
        <v>303</v>
      </c>
      <c r="G1453" s="84">
        <v>2</v>
      </c>
      <c r="H1453" s="84">
        <v>3</v>
      </c>
      <c r="I1453" s="85">
        <v>1362.4</v>
      </c>
      <c r="J1453" s="85">
        <v>1146.69</v>
      </c>
      <c r="K1453" s="40">
        <v>64</v>
      </c>
      <c r="L1453" s="85">
        <v>5919450.7599999998</v>
      </c>
      <c r="M1453" s="85"/>
      <c r="N1453" s="85"/>
      <c r="O1453" s="85"/>
      <c r="P1453" s="58"/>
      <c r="Q1453" s="58">
        <f t="shared" si="174"/>
        <v>5162.2066643992703</v>
      </c>
      <c r="R1453" s="85">
        <v>16681.849999999999</v>
      </c>
      <c r="S1453" s="86">
        <v>44926</v>
      </c>
    </row>
    <row r="1454" spans="1:19" s="12" customFormat="1" ht="12.75" hidden="1" x14ac:dyDescent="0.25">
      <c r="A1454" s="55">
        <v>447</v>
      </c>
      <c r="B1454" s="40" t="s">
        <v>940</v>
      </c>
      <c r="C1454" s="84">
        <v>1992</v>
      </c>
      <c r="D1454" s="40"/>
      <c r="E1454" s="40" t="s">
        <v>277</v>
      </c>
      <c r="F1454" s="40" t="s">
        <v>303</v>
      </c>
      <c r="G1454" s="84">
        <v>2</v>
      </c>
      <c r="H1454" s="84">
        <v>3</v>
      </c>
      <c r="I1454" s="85">
        <v>1347.5</v>
      </c>
      <c r="J1454" s="85">
        <v>1209.2</v>
      </c>
      <c r="K1454" s="40">
        <v>50</v>
      </c>
      <c r="L1454" s="85">
        <v>6216685.3600000003</v>
      </c>
      <c r="M1454" s="85"/>
      <c r="N1454" s="85"/>
      <c r="O1454" s="85"/>
      <c r="P1454" s="58"/>
      <c r="Q1454" s="58">
        <f t="shared" si="174"/>
        <v>5141.1556070129009</v>
      </c>
      <c r="R1454" s="85">
        <v>16681.849999999999</v>
      </c>
      <c r="S1454" s="86">
        <v>44926</v>
      </c>
    </row>
    <row r="1455" spans="1:19" s="12" customFormat="1" ht="12.75" hidden="1" x14ac:dyDescent="0.25">
      <c r="A1455" s="55">
        <v>448</v>
      </c>
      <c r="B1455" s="40" t="s">
        <v>911</v>
      </c>
      <c r="C1455" s="84">
        <v>1995</v>
      </c>
      <c r="D1455" s="40"/>
      <c r="E1455" s="40" t="s">
        <v>277</v>
      </c>
      <c r="F1455" s="40" t="s">
        <v>303</v>
      </c>
      <c r="G1455" s="84">
        <v>2</v>
      </c>
      <c r="H1455" s="84">
        <v>2</v>
      </c>
      <c r="I1455" s="85">
        <v>798</v>
      </c>
      <c r="J1455" s="85">
        <v>722.4</v>
      </c>
      <c r="K1455" s="40">
        <v>36</v>
      </c>
      <c r="L1455" s="85">
        <v>2008467.93</v>
      </c>
      <c r="M1455" s="85"/>
      <c r="N1455" s="85"/>
      <c r="O1455" s="85"/>
      <c r="P1455" s="58"/>
      <c r="Q1455" s="58">
        <f t="shared" si="174"/>
        <v>2780.2712209302326</v>
      </c>
      <c r="R1455" s="85">
        <v>16681.849999999999</v>
      </c>
      <c r="S1455" s="86">
        <v>44926</v>
      </c>
    </row>
    <row r="1456" spans="1:19" s="12" customFormat="1" ht="12.75" hidden="1" x14ac:dyDescent="0.25">
      <c r="A1456" s="55">
        <v>449</v>
      </c>
      <c r="B1456" s="40" t="s">
        <v>941</v>
      </c>
      <c r="C1456" s="84">
        <v>1978</v>
      </c>
      <c r="D1456" s="40"/>
      <c r="E1456" s="40" t="s">
        <v>277</v>
      </c>
      <c r="F1456" s="40" t="s">
        <v>303</v>
      </c>
      <c r="G1456" s="84">
        <v>2</v>
      </c>
      <c r="H1456" s="84">
        <v>2</v>
      </c>
      <c r="I1456" s="85">
        <v>1148.7</v>
      </c>
      <c r="J1456" s="85">
        <v>986.5</v>
      </c>
      <c r="K1456" s="40">
        <v>47</v>
      </c>
      <c r="L1456" s="85">
        <v>5222508.79</v>
      </c>
      <c r="M1456" s="85"/>
      <c r="N1456" s="85"/>
      <c r="O1456" s="85"/>
      <c r="P1456" s="58"/>
      <c r="Q1456" s="58">
        <f t="shared" si="174"/>
        <v>5293.9774860618345</v>
      </c>
      <c r="R1456" s="85">
        <v>16681.849999999999</v>
      </c>
      <c r="S1456" s="86">
        <v>44926</v>
      </c>
    </row>
    <row r="1457" spans="1:19" s="12" customFormat="1" ht="12.75" hidden="1" x14ac:dyDescent="0.25">
      <c r="A1457" s="55">
        <v>450</v>
      </c>
      <c r="B1457" s="40" t="s">
        <v>913</v>
      </c>
      <c r="C1457" s="84">
        <v>1996</v>
      </c>
      <c r="D1457" s="40"/>
      <c r="E1457" s="40" t="s">
        <v>277</v>
      </c>
      <c r="F1457" s="40" t="s">
        <v>303</v>
      </c>
      <c r="G1457" s="84">
        <v>2</v>
      </c>
      <c r="H1457" s="84">
        <v>3</v>
      </c>
      <c r="I1457" s="85">
        <v>676.5</v>
      </c>
      <c r="J1457" s="85">
        <v>654.1</v>
      </c>
      <c r="K1457" s="40">
        <v>35</v>
      </c>
      <c r="L1457" s="85">
        <v>2532016.96</v>
      </c>
      <c r="M1457" s="85"/>
      <c r="N1457" s="85"/>
      <c r="O1457" s="85"/>
      <c r="P1457" s="58"/>
      <c r="Q1457" s="58">
        <f t="shared" si="174"/>
        <v>3870.9936706925546</v>
      </c>
      <c r="R1457" s="85">
        <v>16681.849999999999</v>
      </c>
      <c r="S1457" s="86">
        <v>44926</v>
      </c>
    </row>
    <row r="1458" spans="1:19" s="12" customFormat="1" ht="12.75" hidden="1" x14ac:dyDescent="0.25">
      <c r="A1458" s="55">
        <v>451</v>
      </c>
      <c r="B1458" s="40" t="s">
        <v>942</v>
      </c>
      <c r="C1458" s="84">
        <v>1991</v>
      </c>
      <c r="D1458" s="40"/>
      <c r="E1458" s="40" t="s">
        <v>277</v>
      </c>
      <c r="F1458" s="40" t="s">
        <v>303</v>
      </c>
      <c r="G1458" s="84">
        <v>2</v>
      </c>
      <c r="H1458" s="84">
        <v>2</v>
      </c>
      <c r="I1458" s="85">
        <v>505.6</v>
      </c>
      <c r="J1458" s="85">
        <v>443</v>
      </c>
      <c r="K1458" s="40">
        <v>15</v>
      </c>
      <c r="L1458" s="85">
        <v>2286857.5499999998</v>
      </c>
      <c r="M1458" s="85"/>
      <c r="N1458" s="85"/>
      <c r="O1458" s="85"/>
      <c r="P1458" s="58"/>
      <c r="Q1458" s="58">
        <f t="shared" si="174"/>
        <v>5162.2066591422117</v>
      </c>
      <c r="R1458" s="85">
        <v>16681.849999999999</v>
      </c>
      <c r="S1458" s="86">
        <v>44926</v>
      </c>
    </row>
    <row r="1459" spans="1:19" s="12" customFormat="1" ht="12.75" hidden="1" x14ac:dyDescent="0.25">
      <c r="A1459" s="55">
        <v>452</v>
      </c>
      <c r="B1459" s="40" t="s">
        <v>943</v>
      </c>
      <c r="C1459" s="84">
        <v>1992</v>
      </c>
      <c r="D1459" s="40"/>
      <c r="E1459" s="40" t="s">
        <v>277</v>
      </c>
      <c r="F1459" s="40" t="s">
        <v>303</v>
      </c>
      <c r="G1459" s="84">
        <v>2</v>
      </c>
      <c r="H1459" s="84">
        <v>2</v>
      </c>
      <c r="I1459" s="85">
        <v>647</v>
      </c>
      <c r="J1459" s="85">
        <v>535.5</v>
      </c>
      <c r="K1459" s="40">
        <v>19</v>
      </c>
      <c r="L1459" s="85">
        <v>2072917.1</v>
      </c>
      <c r="M1459" s="85"/>
      <c r="N1459" s="85"/>
      <c r="O1459" s="85"/>
      <c r="P1459" s="58"/>
      <c r="Q1459" s="58">
        <f t="shared" si="174"/>
        <v>3870.9936507936509</v>
      </c>
      <c r="R1459" s="85">
        <v>16681.849999999999</v>
      </c>
      <c r="S1459" s="86">
        <v>44926</v>
      </c>
    </row>
    <row r="1460" spans="1:19" s="12" customFormat="1" ht="12.75" hidden="1" x14ac:dyDescent="0.25">
      <c r="A1460" s="55">
        <v>453</v>
      </c>
      <c r="B1460" s="40" t="s">
        <v>917</v>
      </c>
      <c r="C1460" s="84">
        <v>1991</v>
      </c>
      <c r="D1460" s="40"/>
      <c r="E1460" s="40" t="s">
        <v>277</v>
      </c>
      <c r="F1460" s="40" t="s">
        <v>303</v>
      </c>
      <c r="G1460" s="84">
        <v>2</v>
      </c>
      <c r="H1460" s="84">
        <v>3</v>
      </c>
      <c r="I1460" s="85">
        <v>1345.1</v>
      </c>
      <c r="J1460" s="85">
        <v>1173.0999999999999</v>
      </c>
      <c r="K1460" s="40">
        <v>60</v>
      </c>
      <c r="L1460" s="85">
        <v>9236705.6500000004</v>
      </c>
      <c r="M1460" s="85"/>
      <c r="N1460" s="85"/>
      <c r="O1460" s="85"/>
      <c r="P1460" s="58"/>
      <c r="Q1460" s="58">
        <f t="shared" si="174"/>
        <v>7873.7581195124039</v>
      </c>
      <c r="R1460" s="85">
        <v>16681.849999999999</v>
      </c>
      <c r="S1460" s="86">
        <v>44926</v>
      </c>
    </row>
    <row r="1461" spans="1:19" s="12" customFormat="1" ht="12.75" hidden="1" x14ac:dyDescent="0.25">
      <c r="A1461" s="55">
        <v>454</v>
      </c>
      <c r="B1461" s="40" t="s">
        <v>944</v>
      </c>
      <c r="C1461" s="84">
        <v>1985</v>
      </c>
      <c r="D1461" s="40"/>
      <c r="E1461" s="40" t="s">
        <v>277</v>
      </c>
      <c r="F1461" s="40" t="s">
        <v>303</v>
      </c>
      <c r="G1461" s="84">
        <v>2</v>
      </c>
      <c r="H1461" s="84">
        <v>3</v>
      </c>
      <c r="I1461" s="85">
        <v>1101.2</v>
      </c>
      <c r="J1461" s="85">
        <v>909</v>
      </c>
      <c r="K1461" s="40">
        <v>54</v>
      </c>
      <c r="L1461" s="85">
        <v>2830387.75</v>
      </c>
      <c r="M1461" s="85"/>
      <c r="N1461" s="85"/>
      <c r="O1461" s="85"/>
      <c r="P1461" s="58"/>
      <c r="Q1461" s="58">
        <f t="shared" si="174"/>
        <v>3113.7378987898792</v>
      </c>
      <c r="R1461" s="85">
        <v>16681.849999999999</v>
      </c>
      <c r="S1461" s="86">
        <v>44926</v>
      </c>
    </row>
    <row r="1462" spans="1:19" s="14" customFormat="1" hidden="1" x14ac:dyDescent="0.25">
      <c r="A1462" s="125"/>
      <c r="B1462" s="148" t="s">
        <v>994</v>
      </c>
      <c r="C1462" s="150"/>
      <c r="D1462" s="125"/>
      <c r="E1462" s="129"/>
      <c r="F1462" s="125"/>
      <c r="G1462" s="125"/>
      <c r="H1462" s="125"/>
      <c r="I1462" s="72">
        <f t="shared" ref="I1462:P1462" si="175">ROUND(SUM(I1433:I1461),2)</f>
        <v>38978.1</v>
      </c>
      <c r="J1462" s="72">
        <f t="shared" si="175"/>
        <v>32568.48</v>
      </c>
      <c r="K1462" s="125">
        <f t="shared" si="175"/>
        <v>1395</v>
      </c>
      <c r="L1462" s="72">
        <f t="shared" si="175"/>
        <v>134917890.22</v>
      </c>
      <c r="M1462" s="72">
        <f t="shared" si="175"/>
        <v>0</v>
      </c>
      <c r="N1462" s="72">
        <f t="shared" si="175"/>
        <v>0</v>
      </c>
      <c r="O1462" s="72">
        <f t="shared" si="175"/>
        <v>0</v>
      </c>
      <c r="P1462" s="72">
        <f t="shared" si="175"/>
        <v>0</v>
      </c>
      <c r="Q1462" s="132">
        <f t="shared" ref="Q1462" si="176">L1462/J1462</f>
        <v>4142.5909413027566</v>
      </c>
      <c r="R1462" s="132"/>
      <c r="S1462" s="61"/>
    </row>
    <row r="1463" spans="1:19" hidden="1" x14ac:dyDescent="0.25">
      <c r="A1463" s="25"/>
      <c r="B1463" s="148" t="s">
        <v>167</v>
      </c>
      <c r="C1463" s="150"/>
      <c r="D1463" s="25"/>
      <c r="E1463" s="55"/>
      <c r="F1463" s="25"/>
      <c r="G1463" s="25"/>
      <c r="H1463" s="25"/>
      <c r="I1463" s="25"/>
      <c r="J1463" s="25"/>
      <c r="K1463" s="25"/>
      <c r="L1463" s="26"/>
      <c r="M1463" s="26"/>
      <c r="N1463" s="26"/>
      <c r="O1463" s="26"/>
      <c r="P1463" s="26"/>
      <c r="Q1463" s="26"/>
      <c r="R1463" s="26"/>
      <c r="S1463" s="25"/>
    </row>
    <row r="1464" spans="1:19" s="2" customFormat="1" ht="12.75" hidden="1" x14ac:dyDescent="0.25">
      <c r="A1464" s="51">
        <v>455</v>
      </c>
      <c r="B1464" s="40" t="s">
        <v>968</v>
      </c>
      <c r="C1464" s="84">
        <v>1995</v>
      </c>
      <c r="D1464" s="40"/>
      <c r="E1464" s="40" t="s">
        <v>277</v>
      </c>
      <c r="F1464" s="40" t="s">
        <v>288</v>
      </c>
      <c r="G1464" s="84">
        <v>4</v>
      </c>
      <c r="H1464" s="84">
        <v>6</v>
      </c>
      <c r="I1464" s="85">
        <v>3786.3</v>
      </c>
      <c r="J1464" s="85">
        <v>3636.7</v>
      </c>
      <c r="K1464" s="40">
        <v>164</v>
      </c>
      <c r="L1464" s="85">
        <v>20891333.850000001</v>
      </c>
      <c r="M1464" s="85"/>
      <c r="N1464" s="85"/>
      <c r="O1464" s="85"/>
      <c r="P1464" s="58"/>
      <c r="Q1464" s="58">
        <f t="shared" ref="Q1464:Q1477" si="177">L1464/J1464</f>
        <v>5744.5854345973003</v>
      </c>
      <c r="R1464" s="85">
        <v>20657.3</v>
      </c>
      <c r="S1464" s="86">
        <v>44926</v>
      </c>
    </row>
    <row r="1465" spans="1:19" s="2" customFormat="1" ht="12.75" hidden="1" x14ac:dyDescent="0.25">
      <c r="A1465" s="51">
        <v>456</v>
      </c>
      <c r="B1465" s="40" t="s">
        <v>969</v>
      </c>
      <c r="C1465" s="84">
        <v>1996</v>
      </c>
      <c r="D1465" s="40"/>
      <c r="E1465" s="40" t="s">
        <v>277</v>
      </c>
      <c r="F1465" s="40" t="s">
        <v>288</v>
      </c>
      <c r="G1465" s="84">
        <v>5</v>
      </c>
      <c r="H1465" s="84">
        <v>2</v>
      </c>
      <c r="I1465" s="85">
        <v>2109.4</v>
      </c>
      <c r="J1465" s="85">
        <v>1944.8</v>
      </c>
      <c r="K1465" s="40">
        <v>61</v>
      </c>
      <c r="L1465" s="85">
        <v>5083533.54</v>
      </c>
      <c r="M1465" s="85"/>
      <c r="N1465" s="85"/>
      <c r="O1465" s="85"/>
      <c r="P1465" s="58"/>
      <c r="Q1465" s="58">
        <f t="shared" si="177"/>
        <v>2613.9107054709998</v>
      </c>
      <c r="R1465" s="85">
        <v>20657.3</v>
      </c>
      <c r="S1465" s="86">
        <v>44926</v>
      </c>
    </row>
    <row r="1466" spans="1:19" hidden="1" x14ac:dyDescent="0.25">
      <c r="A1466" s="51">
        <v>457</v>
      </c>
      <c r="B1466" s="40" t="s">
        <v>970</v>
      </c>
      <c r="C1466" s="84">
        <v>1998</v>
      </c>
      <c r="D1466" s="40"/>
      <c r="E1466" s="40" t="s">
        <v>277</v>
      </c>
      <c r="F1466" s="40" t="s">
        <v>978</v>
      </c>
      <c r="G1466" s="84">
        <v>2</v>
      </c>
      <c r="H1466" s="84">
        <v>1</v>
      </c>
      <c r="I1466" s="85">
        <v>1226.3</v>
      </c>
      <c r="J1466" s="85">
        <v>1089.3</v>
      </c>
      <c r="K1466" s="40">
        <v>41</v>
      </c>
      <c r="L1466" s="85">
        <v>4377579.18</v>
      </c>
      <c r="M1466" s="85"/>
      <c r="N1466" s="85"/>
      <c r="O1466" s="85"/>
      <c r="P1466" s="58"/>
      <c r="Q1466" s="58">
        <f t="shared" si="177"/>
        <v>4018.7085100523273</v>
      </c>
      <c r="R1466" s="85">
        <v>17159.490000000002</v>
      </c>
      <c r="S1466" s="86">
        <v>44926</v>
      </c>
    </row>
    <row r="1467" spans="1:19" s="2" customFormat="1" ht="12.75" hidden="1" x14ac:dyDescent="0.25">
      <c r="A1467" s="51">
        <v>458</v>
      </c>
      <c r="B1467" s="40" t="s">
        <v>971</v>
      </c>
      <c r="C1467" s="84">
        <v>1995</v>
      </c>
      <c r="D1467" s="40"/>
      <c r="E1467" s="40" t="s">
        <v>277</v>
      </c>
      <c r="F1467" s="40" t="s">
        <v>288</v>
      </c>
      <c r="G1467" s="84">
        <v>5</v>
      </c>
      <c r="H1467" s="84">
        <v>2</v>
      </c>
      <c r="I1467" s="85">
        <v>2099.3000000000002</v>
      </c>
      <c r="J1467" s="85">
        <v>1940.9</v>
      </c>
      <c r="K1467" s="40">
        <v>79</v>
      </c>
      <c r="L1467" s="85">
        <v>10146678.57</v>
      </c>
      <c r="M1467" s="85"/>
      <c r="N1467" s="85"/>
      <c r="O1467" s="85"/>
      <c r="P1467" s="58"/>
      <c r="Q1467" s="58">
        <f t="shared" si="177"/>
        <v>5227.8214075944152</v>
      </c>
      <c r="R1467" s="85">
        <v>20657.3</v>
      </c>
      <c r="S1467" s="86">
        <v>44926</v>
      </c>
    </row>
    <row r="1468" spans="1:19" s="2" customFormat="1" ht="12.75" hidden="1" x14ac:dyDescent="0.25">
      <c r="A1468" s="51">
        <v>459</v>
      </c>
      <c r="B1468" s="40" t="s">
        <v>972</v>
      </c>
      <c r="C1468" s="84">
        <v>1997</v>
      </c>
      <c r="D1468" s="40"/>
      <c r="E1468" s="40" t="s">
        <v>277</v>
      </c>
      <c r="F1468" s="40" t="s">
        <v>288</v>
      </c>
      <c r="G1468" s="84">
        <v>5</v>
      </c>
      <c r="H1468" s="84">
        <v>1</v>
      </c>
      <c r="I1468" s="85">
        <v>1747.9</v>
      </c>
      <c r="J1468" s="85">
        <v>1630.8</v>
      </c>
      <c r="K1468" s="40">
        <v>37</v>
      </c>
      <c r="L1468" s="85">
        <v>10435171.91</v>
      </c>
      <c r="M1468" s="85"/>
      <c r="N1468" s="85"/>
      <c r="O1468" s="85"/>
      <c r="P1468" s="58"/>
      <c r="Q1468" s="58">
        <f t="shared" si="177"/>
        <v>6398.8054390483203</v>
      </c>
      <c r="R1468" s="85">
        <v>20657.3</v>
      </c>
      <c r="S1468" s="86">
        <v>44926</v>
      </c>
    </row>
    <row r="1469" spans="1:19" s="2" customFormat="1" ht="12.75" hidden="1" x14ac:dyDescent="0.25">
      <c r="A1469" s="51">
        <v>460</v>
      </c>
      <c r="B1469" s="40" t="s">
        <v>42</v>
      </c>
      <c r="C1469" s="84">
        <v>1993</v>
      </c>
      <c r="D1469" s="40"/>
      <c r="E1469" s="40" t="s">
        <v>277</v>
      </c>
      <c r="F1469" s="40" t="s">
        <v>288</v>
      </c>
      <c r="G1469" s="84">
        <v>5</v>
      </c>
      <c r="H1469" s="84">
        <v>4</v>
      </c>
      <c r="I1469" s="85">
        <v>4295.8999999999996</v>
      </c>
      <c r="J1469" s="85">
        <v>3957.7</v>
      </c>
      <c r="K1469" s="40">
        <v>123</v>
      </c>
      <c r="L1469" s="85">
        <v>20690148.780000001</v>
      </c>
      <c r="M1469" s="85"/>
      <c r="N1469" s="85"/>
      <c r="O1469" s="85"/>
      <c r="P1469" s="58"/>
      <c r="Q1469" s="58">
        <f t="shared" si="177"/>
        <v>5227.821406372389</v>
      </c>
      <c r="R1469" s="85">
        <v>20657.3</v>
      </c>
      <c r="S1469" s="86">
        <v>44926</v>
      </c>
    </row>
    <row r="1470" spans="1:19" s="2" customFormat="1" ht="12.75" hidden="1" x14ac:dyDescent="0.25">
      <c r="A1470" s="51">
        <v>461</v>
      </c>
      <c r="B1470" s="90" t="s">
        <v>141</v>
      </c>
      <c r="C1470" s="93">
        <v>1997</v>
      </c>
      <c r="D1470" s="90"/>
      <c r="E1470" s="90" t="s">
        <v>277</v>
      </c>
      <c r="F1470" s="90" t="s">
        <v>288</v>
      </c>
      <c r="G1470" s="93">
        <v>5</v>
      </c>
      <c r="H1470" s="93">
        <v>2</v>
      </c>
      <c r="I1470" s="92">
        <v>1648.2</v>
      </c>
      <c r="J1470" s="92">
        <v>1541.2</v>
      </c>
      <c r="K1470" s="90">
        <v>36</v>
      </c>
      <c r="L1470" s="92">
        <v>482760.86</v>
      </c>
      <c r="M1470" s="92"/>
      <c r="N1470" s="92"/>
      <c r="O1470" s="92"/>
      <c r="P1470" s="95"/>
      <c r="Q1470" s="58">
        <f t="shared" si="177"/>
        <v>313.23699714508172</v>
      </c>
      <c r="R1470" s="85">
        <v>20657.3</v>
      </c>
      <c r="S1470" s="96">
        <v>44926</v>
      </c>
    </row>
    <row r="1471" spans="1:19" hidden="1" x14ac:dyDescent="0.25">
      <c r="A1471" s="51">
        <v>462</v>
      </c>
      <c r="B1471" s="40" t="s">
        <v>973</v>
      </c>
      <c r="C1471" s="84">
        <v>1993</v>
      </c>
      <c r="D1471" s="40"/>
      <c r="E1471" s="40" t="s">
        <v>277</v>
      </c>
      <c r="F1471" s="40" t="s">
        <v>288</v>
      </c>
      <c r="G1471" s="84">
        <v>5</v>
      </c>
      <c r="H1471" s="84">
        <v>6</v>
      </c>
      <c r="I1471" s="85">
        <v>5145.1000000000004</v>
      </c>
      <c r="J1471" s="85">
        <v>4733.8</v>
      </c>
      <c r="K1471" s="40">
        <v>211</v>
      </c>
      <c r="L1471" s="85">
        <v>30290665.18</v>
      </c>
      <c r="M1471" s="85"/>
      <c r="N1471" s="85"/>
      <c r="O1471" s="85"/>
      <c r="P1471" s="58"/>
      <c r="Q1471" s="58">
        <f t="shared" si="177"/>
        <v>6398.8054374920775</v>
      </c>
      <c r="R1471" s="85">
        <v>20657.3</v>
      </c>
      <c r="S1471" s="86">
        <v>44926</v>
      </c>
    </row>
    <row r="1472" spans="1:19" hidden="1" x14ac:dyDescent="0.25">
      <c r="A1472" s="51">
        <v>463</v>
      </c>
      <c r="B1472" s="40" t="s">
        <v>974</v>
      </c>
      <c r="C1472" s="84">
        <v>1995</v>
      </c>
      <c r="D1472" s="40"/>
      <c r="E1472" s="40" t="s">
        <v>277</v>
      </c>
      <c r="F1472" s="40" t="s">
        <v>288</v>
      </c>
      <c r="G1472" s="84">
        <v>5</v>
      </c>
      <c r="H1472" s="84">
        <v>5</v>
      </c>
      <c r="I1472" s="85">
        <v>5245.4</v>
      </c>
      <c r="J1472" s="85">
        <v>4839</v>
      </c>
      <c r="K1472" s="40">
        <v>217</v>
      </c>
      <c r="L1472" s="85">
        <v>30363645.32</v>
      </c>
      <c r="M1472" s="85"/>
      <c r="N1472" s="85"/>
      <c r="O1472" s="85"/>
      <c r="P1472" s="58"/>
      <c r="Q1472" s="58">
        <f t="shared" si="177"/>
        <v>6274.776879520562</v>
      </c>
      <c r="R1472" s="85">
        <v>20657.3</v>
      </c>
      <c r="S1472" s="86">
        <v>44926</v>
      </c>
    </row>
    <row r="1473" spans="1:19" hidden="1" x14ac:dyDescent="0.25">
      <c r="A1473" s="51">
        <v>464</v>
      </c>
      <c r="B1473" s="40" t="s">
        <v>975</v>
      </c>
      <c r="C1473" s="84">
        <v>1995</v>
      </c>
      <c r="D1473" s="40"/>
      <c r="E1473" s="40" t="s">
        <v>277</v>
      </c>
      <c r="F1473" s="40" t="s">
        <v>288</v>
      </c>
      <c r="G1473" s="84">
        <v>4</v>
      </c>
      <c r="H1473" s="84">
        <v>2</v>
      </c>
      <c r="I1473" s="85">
        <v>1725.5</v>
      </c>
      <c r="J1473" s="85">
        <v>1517.3</v>
      </c>
      <c r="K1473" s="40">
        <v>51</v>
      </c>
      <c r="L1473" s="85">
        <v>4868603.2</v>
      </c>
      <c r="M1473" s="85"/>
      <c r="N1473" s="85"/>
      <c r="O1473" s="85"/>
      <c r="P1473" s="58"/>
      <c r="Q1473" s="58">
        <f t="shared" si="177"/>
        <v>3208.7281355038558</v>
      </c>
      <c r="R1473" s="85">
        <v>20657.3</v>
      </c>
      <c r="S1473" s="86">
        <v>44926</v>
      </c>
    </row>
    <row r="1474" spans="1:19" hidden="1" x14ac:dyDescent="0.25">
      <c r="A1474" s="51">
        <v>465</v>
      </c>
      <c r="B1474" s="40" t="s">
        <v>976</v>
      </c>
      <c r="C1474" s="84">
        <v>1993</v>
      </c>
      <c r="D1474" s="40"/>
      <c r="E1474" s="40" t="s">
        <v>277</v>
      </c>
      <c r="F1474" s="40" t="s">
        <v>288</v>
      </c>
      <c r="G1474" s="84">
        <v>5</v>
      </c>
      <c r="H1474" s="84">
        <v>3</v>
      </c>
      <c r="I1474" s="85">
        <v>3121.35</v>
      </c>
      <c r="J1474" s="85">
        <v>2898.2</v>
      </c>
      <c r="K1474" s="40">
        <v>121</v>
      </c>
      <c r="L1474" s="85">
        <v>12333821.73</v>
      </c>
      <c r="M1474" s="85"/>
      <c r="N1474" s="85"/>
      <c r="O1474" s="85"/>
      <c r="P1474" s="58"/>
      <c r="Q1474" s="58">
        <f t="shared" si="177"/>
        <v>4255.68343454558</v>
      </c>
      <c r="R1474" s="85">
        <v>20657.3</v>
      </c>
      <c r="S1474" s="86">
        <v>44926</v>
      </c>
    </row>
    <row r="1475" spans="1:19" hidden="1" x14ac:dyDescent="0.25">
      <c r="A1475" s="51">
        <v>466</v>
      </c>
      <c r="B1475" s="40" t="s">
        <v>977</v>
      </c>
      <c r="C1475" s="84">
        <v>1994</v>
      </c>
      <c r="D1475" s="40"/>
      <c r="E1475" s="40" t="s">
        <v>277</v>
      </c>
      <c r="F1475" s="40" t="s">
        <v>288</v>
      </c>
      <c r="G1475" s="84">
        <v>5</v>
      </c>
      <c r="H1475" s="84">
        <v>3</v>
      </c>
      <c r="I1475" s="85">
        <v>3230.67</v>
      </c>
      <c r="J1475" s="85">
        <v>2989.77</v>
      </c>
      <c r="K1475" s="40">
        <v>130</v>
      </c>
      <c r="L1475" s="85">
        <v>19130956.530000001</v>
      </c>
      <c r="M1475" s="85"/>
      <c r="N1475" s="85"/>
      <c r="O1475" s="85"/>
      <c r="P1475" s="58"/>
      <c r="Q1475" s="58">
        <f t="shared" si="177"/>
        <v>6398.805436538597</v>
      </c>
      <c r="R1475" s="85">
        <v>20657.3</v>
      </c>
      <c r="S1475" s="86">
        <v>44926</v>
      </c>
    </row>
    <row r="1476" spans="1:19" hidden="1" x14ac:dyDescent="0.25">
      <c r="A1476" s="51">
        <v>467</v>
      </c>
      <c r="B1476" s="40" t="s">
        <v>1048</v>
      </c>
      <c r="C1476" s="84">
        <v>1995</v>
      </c>
      <c r="D1476" s="40"/>
      <c r="E1476" s="40" t="s">
        <v>981</v>
      </c>
      <c r="F1476" s="40" t="s">
        <v>288</v>
      </c>
      <c r="G1476" s="84">
        <v>5</v>
      </c>
      <c r="H1476" s="84">
        <v>3</v>
      </c>
      <c r="I1476" s="85">
        <v>3181.56</v>
      </c>
      <c r="J1476" s="85">
        <v>2910.96</v>
      </c>
      <c r="K1476" s="40">
        <v>110</v>
      </c>
      <c r="L1476" s="85">
        <v>3575551.19</v>
      </c>
      <c r="M1476" s="85"/>
      <c r="N1476" s="85"/>
      <c r="O1476" s="85"/>
      <c r="P1476" s="58"/>
      <c r="Q1476" s="58">
        <f t="shared" si="177"/>
        <v>1228.3065346140104</v>
      </c>
      <c r="R1476" s="85">
        <v>20657.3</v>
      </c>
      <c r="S1476" s="86">
        <v>44926</v>
      </c>
    </row>
    <row r="1477" spans="1:19" hidden="1" x14ac:dyDescent="0.25">
      <c r="A1477" s="25"/>
      <c r="B1477" s="148" t="s">
        <v>993</v>
      </c>
      <c r="C1477" s="150"/>
      <c r="D1477" s="25"/>
      <c r="E1477" s="55"/>
      <c r="F1477" s="25"/>
      <c r="G1477" s="25"/>
      <c r="H1477" s="25"/>
      <c r="I1477" s="132">
        <f t="shared" ref="I1477:P1477" si="178">ROUND(SUM(I1464:I1476),2)</f>
        <v>38562.879999999997</v>
      </c>
      <c r="J1477" s="132">
        <f t="shared" si="178"/>
        <v>35630.43</v>
      </c>
      <c r="K1477" s="132">
        <f t="shared" si="178"/>
        <v>1381</v>
      </c>
      <c r="L1477" s="132">
        <f t="shared" si="178"/>
        <v>172670449.84</v>
      </c>
      <c r="M1477" s="132">
        <f t="shared" si="178"/>
        <v>0</v>
      </c>
      <c r="N1477" s="132">
        <f t="shared" si="178"/>
        <v>0</v>
      </c>
      <c r="O1477" s="132">
        <f t="shared" si="178"/>
        <v>0</v>
      </c>
      <c r="P1477" s="132">
        <f t="shared" si="178"/>
        <v>0</v>
      </c>
      <c r="Q1477" s="132">
        <f t="shared" si="177"/>
        <v>4846.1511646084546</v>
      </c>
      <c r="R1477" s="26"/>
      <c r="S1477" s="25"/>
    </row>
  </sheetData>
  <autoFilter ref="A7:HF1477"/>
  <sortState ref="B1378:T1443">
    <sortCondition ref="B1378"/>
  </sortState>
  <customSheetViews>
    <customSheetView guid="{EAF859A1-C849-47DE-A5E8-EB71276B45A2}" scale="70" showPageBreaks="1" fitToPage="1" showAutoFilter="1" hiddenRows="1" topLeftCell="A2">
      <pane xSplit="2" ySplit="7" topLeftCell="C792" activePane="bottomRight" state="frozen"/>
      <selection pane="bottomRight" activeCell="A1371" sqref="A1371:XFD1477"/>
      <pageMargins left="0.15748031496062992" right="0.19685039370078741" top="0.35433070866141736" bottom="0.35433070866141736" header="0.11811023622047245" footer="0.11811023622047245"/>
      <pageSetup paperSize="9" scale="51" fitToHeight="0" orientation="landscape" r:id="rId1"/>
      <autoFilter ref="A7:HF1477"/>
    </customSheetView>
    <customSheetView guid="{05B3B7EC-8972-4755-A0C6-1B6EC7BEDE2D}" scale="70" showPageBreaks="1" fitToPage="1" showAutoFilter="1" hiddenRows="1" topLeftCell="A2">
      <pane xSplit="2" ySplit="7" topLeftCell="L9" activePane="bottomRight" state="frozen"/>
      <selection pane="bottomRight" activeCell="N1549" sqref="N1549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HF2061"/>
    </customSheetView>
    <customSheetView guid="{595B1019-F24B-474C-9DDA-4B59FA071D28}" scale="80" showPageBreaks="1" fitToPage="1" showAutoFilter="1" topLeftCell="E1">
      <pane ySplit="1" topLeftCell="A1471" activePane="bottomLeft" state="frozen"/>
      <selection pane="bottomLeft" activeCell="L1436" sqref="L143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HF2059"/>
    </customSheetView>
    <customSheetView guid="{1B194196-7968-4915-9421-17F163E29417}" scale="80" showPageBreaks="1" fitToPage="1" showAutoFilter="1">
      <pane xSplit="11" ySplit="7" topLeftCell="L350" activePane="bottomRight" state="frozen"/>
      <selection pane="bottomRight" activeCell="Q362" sqref="Q36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HF2058"/>
    </customSheetView>
    <customSheetView guid="{F213106E-BA91-4CB1-ADB0-F8410EA7BB52}" scale="80" fitToPage="1" showAutoFilter="1">
      <selection activeCell="B798" sqref="B79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F2067"/>
    </customSheetView>
    <customSheetView guid="{0F7A5FB5-0534-4FDB-9965-C60884F14F00}" scale="80" showPageBreaks="1" fitToPage="1" showAutoFilter="1" topLeftCell="E4">
      <pane ySplit="4" topLeftCell="A8" activePane="bottomLeft" state="frozen"/>
      <selection pane="bottomLeft" activeCell="U15" sqref="U15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6"/>
      <autoFilter ref="A7:HF2113"/>
    </customSheetView>
  </customSheetViews>
  <mergeCells count="115">
    <mergeCell ref="B1224:C1224"/>
    <mergeCell ref="B1231:C1231"/>
    <mergeCell ref="B1232:C1232"/>
    <mergeCell ref="B1360:C1360"/>
    <mergeCell ref="B1361:C1361"/>
    <mergeCell ref="B1200:C1200"/>
    <mergeCell ref="B1201:C1201"/>
    <mergeCell ref="B1211:C1211"/>
    <mergeCell ref="B1212:C1212"/>
    <mergeCell ref="B1223:C1223"/>
    <mergeCell ref="B1477:C1477"/>
    <mergeCell ref="B1432:C1432"/>
    <mergeCell ref="B1462:C1462"/>
    <mergeCell ref="B1463:C1463"/>
    <mergeCell ref="B1370:C1370"/>
    <mergeCell ref="B1371:C1371"/>
    <mergeCell ref="B1421:C1421"/>
    <mergeCell ref="B1422:C1422"/>
    <mergeCell ref="B1431:C1431"/>
    <mergeCell ref="B1168:C1168"/>
    <mergeCell ref="B1197:C1197"/>
    <mergeCell ref="B1198:C1198"/>
    <mergeCell ref="B1079:C1079"/>
    <mergeCell ref="B1080:C1080"/>
    <mergeCell ref="B1101:C1101"/>
    <mergeCell ref="B1102:C1102"/>
    <mergeCell ref="B1160:C1160"/>
    <mergeCell ref="B1022:C1022"/>
    <mergeCell ref="B1030:C1030"/>
    <mergeCell ref="B1031:C1031"/>
    <mergeCell ref="B1161:C1161"/>
    <mergeCell ref="B1167:C1167"/>
    <mergeCell ref="B1008:C1008"/>
    <mergeCell ref="B1021:C1021"/>
    <mergeCell ref="B940:C940"/>
    <mergeCell ref="B941:C941"/>
    <mergeCell ref="B968:C968"/>
    <mergeCell ref="B793:C793"/>
    <mergeCell ref="B861:C861"/>
    <mergeCell ref="B862:C862"/>
    <mergeCell ref="B873:C873"/>
    <mergeCell ref="B874:C874"/>
    <mergeCell ref="B976:C976"/>
    <mergeCell ref="B985:C985"/>
    <mergeCell ref="B986:C986"/>
    <mergeCell ref="B1007:C1007"/>
    <mergeCell ref="A969:S969"/>
    <mergeCell ref="B971:C971"/>
    <mergeCell ref="B975:C975"/>
    <mergeCell ref="B970:D970"/>
    <mergeCell ref="B613:C613"/>
    <mergeCell ref="B614:C614"/>
    <mergeCell ref="B766:C766"/>
    <mergeCell ref="B767:C767"/>
    <mergeCell ref="B792:C792"/>
    <mergeCell ref="B586:C586"/>
    <mergeCell ref="B587:C587"/>
    <mergeCell ref="B605:C605"/>
    <mergeCell ref="B606:C606"/>
    <mergeCell ref="B221:C221"/>
    <mergeCell ref="B224:C224"/>
    <mergeCell ref="B39:C39"/>
    <mergeCell ref="B578:C578"/>
    <mergeCell ref="B225:C225"/>
    <mergeCell ref="B267:C267"/>
    <mergeCell ref="A213:S213"/>
    <mergeCell ref="B214:D214"/>
    <mergeCell ref="B215:C215"/>
    <mergeCell ref="B220:C220"/>
    <mergeCell ref="B526:C526"/>
    <mergeCell ref="B537:C537"/>
    <mergeCell ref="B538:C538"/>
    <mergeCell ref="B577:C577"/>
    <mergeCell ref="B388:C388"/>
    <mergeCell ref="B415:C415"/>
    <mergeCell ref="B525:C525"/>
    <mergeCell ref="B268:C268"/>
    <mergeCell ref="B291:C291"/>
    <mergeCell ref="B307:C307"/>
    <mergeCell ref="B308:C308"/>
    <mergeCell ref="B290:C290"/>
    <mergeCell ref="B389:C389"/>
    <mergeCell ref="B414:C414"/>
    <mergeCell ref="B38:C38"/>
    <mergeCell ref="B12:C12"/>
    <mergeCell ref="B104:C104"/>
    <mergeCell ref="B192:C192"/>
    <mergeCell ref="B126:C126"/>
    <mergeCell ref="B212:C212"/>
    <mergeCell ref="B193:C193"/>
    <mergeCell ref="B105:C105"/>
    <mergeCell ref="B125:C125"/>
    <mergeCell ref="A10:S10"/>
    <mergeCell ref="B11:D11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</mergeCells>
  <phoneticPr fontId="8" type="noConversion"/>
  <pageMargins left="0.15748031496062992" right="0.19685039370078741" top="0.35433070866141736" bottom="0.35433070866141736" header="0.11811023622047245" footer="0.11811023622047245"/>
  <pageSetup paperSize="9" scale="51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915"/>
  <sheetViews>
    <sheetView topLeftCell="D1" workbookViewId="0">
      <selection activeCell="C2" sqref="C2"/>
    </sheetView>
  </sheetViews>
  <sheetFormatPr defaultRowHeight="15" x14ac:dyDescent="0.25"/>
  <sheetData>
    <row r="1" spans="1:14" x14ac:dyDescent="0.25">
      <c r="A1">
        <v>890</v>
      </c>
      <c r="B1" t="s">
        <v>286</v>
      </c>
      <c r="I1">
        <v>4022620.37</v>
      </c>
      <c r="J1">
        <v>3274029.74</v>
      </c>
      <c r="K1">
        <v>163628.87</v>
      </c>
      <c r="L1">
        <v>3391688428.9899998</v>
      </c>
      <c r="M1">
        <v>0</v>
      </c>
    </row>
    <row r="2" spans="1:14" x14ac:dyDescent="0.25">
      <c r="B2" t="s">
        <v>117</v>
      </c>
    </row>
    <row r="3" spans="1:14" ht="14.45" hidden="1" x14ac:dyDescent="0.3">
      <c r="A3">
        <v>1</v>
      </c>
      <c r="B3" t="s">
        <v>287</v>
      </c>
      <c r="C3">
        <v>1989</v>
      </c>
      <c r="E3" t="s">
        <v>277</v>
      </c>
      <c r="F3" t="s">
        <v>288</v>
      </c>
      <c r="G3">
        <v>3</v>
      </c>
      <c r="H3">
        <v>1</v>
      </c>
      <c r="I3">
        <v>560.9</v>
      </c>
      <c r="J3">
        <v>505.9</v>
      </c>
      <c r="K3">
        <v>15</v>
      </c>
      <c r="L3">
        <v>23720.36</v>
      </c>
      <c r="M3">
        <v>0</v>
      </c>
      <c r="N3">
        <v>0</v>
      </c>
    </row>
    <row r="4" spans="1:14" x14ac:dyDescent="0.25">
      <c r="A4">
        <v>2</v>
      </c>
      <c r="B4" t="s">
        <v>289</v>
      </c>
      <c r="C4">
        <v>1988</v>
      </c>
      <c r="E4" t="s">
        <v>277</v>
      </c>
      <c r="F4" t="s">
        <v>288</v>
      </c>
      <c r="G4">
        <v>3</v>
      </c>
      <c r="H4">
        <v>1</v>
      </c>
      <c r="I4">
        <v>566.20000000000005</v>
      </c>
      <c r="J4">
        <v>519.6</v>
      </c>
      <c r="K4">
        <v>20</v>
      </c>
      <c r="L4">
        <v>56872.36</v>
      </c>
      <c r="M4">
        <v>0</v>
      </c>
      <c r="N4">
        <v>5687.24</v>
      </c>
    </row>
    <row r="5" spans="1:14" x14ac:dyDescent="0.25">
      <c r="A5">
        <v>3</v>
      </c>
      <c r="B5" t="s">
        <v>290</v>
      </c>
      <c r="C5">
        <v>1988</v>
      </c>
      <c r="E5" t="s">
        <v>277</v>
      </c>
      <c r="F5" t="s">
        <v>288</v>
      </c>
      <c r="G5">
        <v>5</v>
      </c>
      <c r="H5">
        <v>6</v>
      </c>
      <c r="I5">
        <v>5196.6000000000004</v>
      </c>
      <c r="J5">
        <v>4713.1000000000004</v>
      </c>
      <c r="K5">
        <v>240</v>
      </c>
      <c r="L5">
        <v>1407687.29</v>
      </c>
      <c r="M5">
        <v>0</v>
      </c>
      <c r="N5">
        <v>140768.73000000001</v>
      </c>
    </row>
    <row r="6" spans="1:14" x14ac:dyDescent="0.25">
      <c r="A6">
        <v>4</v>
      </c>
      <c r="B6" t="s">
        <v>291</v>
      </c>
      <c r="C6">
        <v>1989</v>
      </c>
      <c r="E6" t="s">
        <v>277</v>
      </c>
      <c r="F6" t="s">
        <v>288</v>
      </c>
      <c r="G6">
        <v>5</v>
      </c>
      <c r="H6">
        <v>4</v>
      </c>
      <c r="I6">
        <v>3588.2</v>
      </c>
      <c r="J6">
        <v>3272.9</v>
      </c>
      <c r="K6">
        <v>173</v>
      </c>
      <c r="L6">
        <v>20448834.210000001</v>
      </c>
      <c r="M6">
        <v>0</v>
      </c>
      <c r="N6">
        <v>2044883.42</v>
      </c>
    </row>
    <row r="7" spans="1:14" x14ac:dyDescent="0.25">
      <c r="A7">
        <v>5</v>
      </c>
      <c r="B7" t="s">
        <v>292</v>
      </c>
      <c r="C7">
        <v>1987</v>
      </c>
      <c r="E7" t="s">
        <v>277</v>
      </c>
      <c r="F7" t="s">
        <v>288</v>
      </c>
      <c r="G7">
        <v>5</v>
      </c>
      <c r="H7">
        <v>4</v>
      </c>
      <c r="I7">
        <v>3546.8</v>
      </c>
      <c r="J7">
        <v>3243.8</v>
      </c>
      <c r="K7">
        <v>168</v>
      </c>
      <c r="L7">
        <v>20309364.16</v>
      </c>
      <c r="M7">
        <v>0</v>
      </c>
      <c r="N7">
        <v>2030936.42</v>
      </c>
    </row>
    <row r="8" spans="1:14" x14ac:dyDescent="0.25">
      <c r="A8">
        <v>6</v>
      </c>
      <c r="B8" t="s">
        <v>293</v>
      </c>
      <c r="C8">
        <v>1988</v>
      </c>
      <c r="E8" t="s">
        <v>277</v>
      </c>
      <c r="F8" t="s">
        <v>288</v>
      </c>
      <c r="G8">
        <v>5</v>
      </c>
      <c r="H8">
        <v>4</v>
      </c>
      <c r="I8">
        <v>3669.7</v>
      </c>
      <c r="J8">
        <v>3279.5</v>
      </c>
      <c r="K8">
        <v>166</v>
      </c>
      <c r="L8">
        <v>304871.24</v>
      </c>
      <c r="M8">
        <v>0</v>
      </c>
      <c r="N8">
        <v>30487.119999999999</v>
      </c>
    </row>
    <row r="9" spans="1:14" ht="14.45" hidden="1" x14ac:dyDescent="0.3">
      <c r="A9">
        <v>7</v>
      </c>
      <c r="B9" t="s">
        <v>294</v>
      </c>
      <c r="C9">
        <v>1987</v>
      </c>
      <c r="E9" t="s">
        <v>277</v>
      </c>
      <c r="F9" t="s">
        <v>288</v>
      </c>
      <c r="G9">
        <v>5</v>
      </c>
      <c r="H9">
        <v>4</v>
      </c>
      <c r="I9">
        <v>3553.5</v>
      </c>
      <c r="J9">
        <v>3156.45</v>
      </c>
      <c r="K9">
        <v>166</v>
      </c>
      <c r="L9">
        <v>170718.4</v>
      </c>
      <c r="M9">
        <v>0</v>
      </c>
      <c r="N9">
        <v>0</v>
      </c>
    </row>
    <row r="10" spans="1:14" ht="14.45" hidden="1" x14ac:dyDescent="0.3">
      <c r="A10">
        <v>8</v>
      </c>
      <c r="B10" t="s">
        <v>295</v>
      </c>
      <c r="C10">
        <v>1988</v>
      </c>
      <c r="E10" t="s">
        <v>277</v>
      </c>
      <c r="F10" t="s">
        <v>288</v>
      </c>
      <c r="G10">
        <v>5</v>
      </c>
      <c r="H10">
        <v>6</v>
      </c>
      <c r="I10">
        <v>5143.1000000000004</v>
      </c>
      <c r="J10">
        <v>4597.1499999999996</v>
      </c>
      <c r="K10">
        <v>237</v>
      </c>
      <c r="L10">
        <v>6219626.8099999996</v>
      </c>
      <c r="M10">
        <v>0</v>
      </c>
      <c r="N10">
        <v>0</v>
      </c>
    </row>
    <row r="11" spans="1:14" ht="14.45" hidden="1" x14ac:dyDescent="0.3">
      <c r="A11">
        <v>9</v>
      </c>
      <c r="B11" t="s">
        <v>296</v>
      </c>
      <c r="C11">
        <v>1987</v>
      </c>
      <c r="E11" t="s">
        <v>277</v>
      </c>
      <c r="F11" t="s">
        <v>288</v>
      </c>
      <c r="G11">
        <v>5</v>
      </c>
      <c r="H11">
        <v>4</v>
      </c>
      <c r="I11">
        <v>3586.3</v>
      </c>
      <c r="J11">
        <v>3217.55</v>
      </c>
      <c r="K11">
        <v>146</v>
      </c>
      <c r="L11">
        <v>171408.37</v>
      </c>
      <c r="M11">
        <v>0</v>
      </c>
      <c r="N11">
        <v>0</v>
      </c>
    </row>
    <row r="12" spans="1:14" ht="14.45" hidden="1" x14ac:dyDescent="0.3">
      <c r="A12">
        <v>10</v>
      </c>
      <c r="B12" t="s">
        <v>297</v>
      </c>
      <c r="C12">
        <v>1989</v>
      </c>
      <c r="E12" t="s">
        <v>277</v>
      </c>
      <c r="F12" t="s">
        <v>288</v>
      </c>
      <c r="G12">
        <v>5</v>
      </c>
      <c r="H12">
        <v>6</v>
      </c>
      <c r="I12">
        <v>5294.1</v>
      </c>
      <c r="J12">
        <v>4710.6000000000004</v>
      </c>
      <c r="K12">
        <v>232</v>
      </c>
      <c r="L12">
        <v>207333.09</v>
      </c>
      <c r="M12">
        <v>0</v>
      </c>
      <c r="N12">
        <v>0</v>
      </c>
    </row>
    <row r="13" spans="1:14" x14ac:dyDescent="0.25">
      <c r="B13" t="s">
        <v>27</v>
      </c>
    </row>
    <row r="14" spans="1:14" ht="14.45" hidden="1" x14ac:dyDescent="0.3">
      <c r="A14">
        <v>11</v>
      </c>
      <c r="B14" t="s">
        <v>302</v>
      </c>
      <c r="C14">
        <v>1979</v>
      </c>
      <c r="E14" t="s">
        <v>277</v>
      </c>
      <c r="F14" t="s">
        <v>303</v>
      </c>
      <c r="G14">
        <v>2</v>
      </c>
      <c r="H14">
        <v>2</v>
      </c>
      <c r="I14">
        <v>530.70000000000005</v>
      </c>
      <c r="J14">
        <v>494.94</v>
      </c>
      <c r="K14">
        <v>23</v>
      </c>
      <c r="L14">
        <v>168045.49</v>
      </c>
      <c r="M14">
        <v>0</v>
      </c>
      <c r="N14">
        <v>0</v>
      </c>
    </row>
    <row r="15" spans="1:14" ht="14.45" hidden="1" x14ac:dyDescent="0.3">
      <c r="A15">
        <v>12</v>
      </c>
      <c r="B15" t="s">
        <v>304</v>
      </c>
      <c r="C15">
        <v>1982</v>
      </c>
      <c r="E15" t="s">
        <v>277</v>
      </c>
      <c r="F15" t="s">
        <v>303</v>
      </c>
      <c r="G15">
        <v>2</v>
      </c>
      <c r="H15">
        <v>3</v>
      </c>
      <c r="I15">
        <v>822.2</v>
      </c>
      <c r="J15">
        <v>731.8</v>
      </c>
      <c r="K15">
        <v>35</v>
      </c>
      <c r="L15">
        <v>282064.63</v>
      </c>
      <c r="M15">
        <v>0</v>
      </c>
      <c r="N15">
        <v>0</v>
      </c>
    </row>
    <row r="16" spans="1:14" ht="14.45" hidden="1" x14ac:dyDescent="0.3">
      <c r="A16">
        <v>13</v>
      </c>
      <c r="B16" t="s">
        <v>305</v>
      </c>
      <c r="C16">
        <v>1979</v>
      </c>
      <c r="E16" t="s">
        <v>277</v>
      </c>
      <c r="F16" t="s">
        <v>303</v>
      </c>
      <c r="G16">
        <v>2</v>
      </c>
      <c r="H16">
        <v>3</v>
      </c>
      <c r="I16">
        <v>818.8</v>
      </c>
      <c r="J16">
        <v>727.4</v>
      </c>
      <c r="K16">
        <v>26</v>
      </c>
      <c r="L16">
        <v>188507.89</v>
      </c>
      <c r="M16">
        <v>0</v>
      </c>
      <c r="N16">
        <v>0</v>
      </c>
    </row>
    <row r="17" spans="1:14" ht="14.45" hidden="1" x14ac:dyDescent="0.3">
      <c r="A17">
        <v>14</v>
      </c>
      <c r="B17" t="s">
        <v>306</v>
      </c>
      <c r="C17">
        <v>1979</v>
      </c>
      <c r="E17" t="s">
        <v>277</v>
      </c>
      <c r="F17" t="s">
        <v>303</v>
      </c>
      <c r="G17">
        <v>2</v>
      </c>
      <c r="H17">
        <v>3</v>
      </c>
      <c r="I17">
        <v>821.9</v>
      </c>
      <c r="J17">
        <v>738.9</v>
      </c>
      <c r="K17">
        <v>26</v>
      </c>
      <c r="L17">
        <v>191488.15</v>
      </c>
      <c r="M17">
        <v>0</v>
      </c>
      <c r="N17">
        <v>0</v>
      </c>
    </row>
    <row r="18" spans="1:14" ht="14.45" hidden="1" x14ac:dyDescent="0.3">
      <c r="A18">
        <v>15</v>
      </c>
      <c r="B18" t="s">
        <v>307</v>
      </c>
      <c r="C18">
        <v>1980</v>
      </c>
      <c r="E18" t="s">
        <v>277</v>
      </c>
      <c r="F18" t="s">
        <v>303</v>
      </c>
      <c r="G18">
        <v>2</v>
      </c>
      <c r="H18">
        <v>3</v>
      </c>
      <c r="I18">
        <v>759.8</v>
      </c>
      <c r="J18">
        <v>737.1</v>
      </c>
      <c r="K18">
        <v>22</v>
      </c>
      <c r="L18">
        <v>238818.19</v>
      </c>
      <c r="M18">
        <v>0</v>
      </c>
      <c r="N18">
        <v>0</v>
      </c>
    </row>
    <row r="19" spans="1:14" x14ac:dyDescent="0.25">
      <c r="A19">
        <v>16</v>
      </c>
      <c r="B19" t="s">
        <v>308</v>
      </c>
      <c r="C19">
        <v>1979</v>
      </c>
      <c r="E19" t="s">
        <v>277</v>
      </c>
      <c r="F19" t="s">
        <v>303</v>
      </c>
      <c r="G19">
        <v>2</v>
      </c>
      <c r="H19">
        <v>3</v>
      </c>
      <c r="I19">
        <v>842.1</v>
      </c>
      <c r="J19">
        <v>736.5</v>
      </c>
      <c r="K19">
        <v>30</v>
      </c>
      <c r="L19">
        <v>129233.66</v>
      </c>
      <c r="M19">
        <v>0</v>
      </c>
      <c r="N19">
        <v>12923.37</v>
      </c>
    </row>
    <row r="20" spans="1:14" ht="14.45" hidden="1" x14ac:dyDescent="0.3">
      <c r="A20">
        <v>17</v>
      </c>
      <c r="B20" t="s">
        <v>309</v>
      </c>
      <c r="C20">
        <v>1980</v>
      </c>
      <c r="E20" t="s">
        <v>277</v>
      </c>
      <c r="F20" t="s">
        <v>303</v>
      </c>
      <c r="G20">
        <v>2</v>
      </c>
      <c r="H20">
        <v>3</v>
      </c>
      <c r="I20">
        <v>842.8</v>
      </c>
      <c r="J20">
        <v>720.5</v>
      </c>
      <c r="K20">
        <v>21</v>
      </c>
      <c r="L20">
        <v>233439.84</v>
      </c>
      <c r="M20">
        <v>0</v>
      </c>
      <c r="N20">
        <v>0</v>
      </c>
    </row>
    <row r="21" spans="1:14" ht="14.45" hidden="1" x14ac:dyDescent="0.3">
      <c r="A21">
        <v>18</v>
      </c>
      <c r="B21" t="s">
        <v>310</v>
      </c>
      <c r="C21">
        <v>1980</v>
      </c>
      <c r="E21" t="s">
        <v>277</v>
      </c>
      <c r="F21" t="s">
        <v>303</v>
      </c>
      <c r="G21">
        <v>2</v>
      </c>
      <c r="H21">
        <v>3</v>
      </c>
      <c r="I21">
        <v>736.68</v>
      </c>
      <c r="J21">
        <v>736.68</v>
      </c>
      <c r="K21">
        <v>28</v>
      </c>
      <c r="L21">
        <v>250122.75</v>
      </c>
      <c r="M21">
        <v>0</v>
      </c>
      <c r="N21">
        <v>0</v>
      </c>
    </row>
    <row r="22" spans="1:14" ht="14.45" hidden="1" x14ac:dyDescent="0.3">
      <c r="A22">
        <v>19</v>
      </c>
      <c r="B22" t="s">
        <v>1060</v>
      </c>
      <c r="C22">
        <v>1969</v>
      </c>
      <c r="E22" t="s">
        <v>277</v>
      </c>
      <c r="F22" t="s">
        <v>303</v>
      </c>
      <c r="G22">
        <v>2</v>
      </c>
      <c r="H22">
        <v>2</v>
      </c>
      <c r="I22">
        <v>493</v>
      </c>
      <c r="J22">
        <v>492.5</v>
      </c>
      <c r="K22">
        <v>20</v>
      </c>
      <c r="L22">
        <v>1390188.8</v>
      </c>
      <c r="M22">
        <v>0</v>
      </c>
      <c r="N22">
        <v>0</v>
      </c>
    </row>
    <row r="23" spans="1:14" ht="14.45" hidden="1" x14ac:dyDescent="0.3">
      <c r="A23">
        <v>20</v>
      </c>
      <c r="B23" t="s">
        <v>311</v>
      </c>
      <c r="C23">
        <v>1978</v>
      </c>
      <c r="E23" t="s">
        <v>277</v>
      </c>
      <c r="F23" t="s">
        <v>303</v>
      </c>
      <c r="G23">
        <v>2</v>
      </c>
      <c r="H23">
        <v>3</v>
      </c>
      <c r="I23">
        <v>1117.5999999999999</v>
      </c>
      <c r="J23">
        <v>943</v>
      </c>
      <c r="K23">
        <v>38</v>
      </c>
      <c r="L23">
        <v>36638.85</v>
      </c>
      <c r="M23">
        <v>0</v>
      </c>
      <c r="N23">
        <v>0</v>
      </c>
    </row>
    <row r="24" spans="1:14" ht="14.45" hidden="1" x14ac:dyDescent="0.3">
      <c r="A24">
        <v>21</v>
      </c>
      <c r="B24" t="s">
        <v>312</v>
      </c>
      <c r="C24">
        <v>1978</v>
      </c>
      <c r="E24" t="s">
        <v>277</v>
      </c>
      <c r="F24" t="s">
        <v>303</v>
      </c>
      <c r="G24">
        <v>2</v>
      </c>
      <c r="H24">
        <v>3</v>
      </c>
      <c r="I24">
        <v>1015.3</v>
      </c>
      <c r="J24">
        <v>941.9</v>
      </c>
      <c r="K24">
        <v>41</v>
      </c>
      <c r="L24">
        <v>324422.86</v>
      </c>
      <c r="M24">
        <v>0</v>
      </c>
      <c r="N24">
        <v>0</v>
      </c>
    </row>
    <row r="25" spans="1:14" ht="14.45" hidden="1" x14ac:dyDescent="0.3">
      <c r="A25">
        <v>22</v>
      </c>
      <c r="B25" t="s">
        <v>313</v>
      </c>
      <c r="C25">
        <v>1979</v>
      </c>
      <c r="E25" t="s">
        <v>277</v>
      </c>
      <c r="F25" t="s">
        <v>303</v>
      </c>
      <c r="G25">
        <v>2</v>
      </c>
      <c r="H25">
        <v>3</v>
      </c>
      <c r="I25">
        <v>1113.3</v>
      </c>
      <c r="J25">
        <v>940.55</v>
      </c>
      <c r="K25">
        <v>49</v>
      </c>
      <c r="L25">
        <v>209271.9</v>
      </c>
      <c r="M25">
        <v>0</v>
      </c>
      <c r="N25">
        <v>0</v>
      </c>
    </row>
    <row r="26" spans="1:14" ht="14.45" hidden="1" x14ac:dyDescent="0.3">
      <c r="A26">
        <v>23</v>
      </c>
      <c r="B26" t="s">
        <v>314</v>
      </c>
      <c r="C26">
        <v>1979</v>
      </c>
      <c r="E26" t="s">
        <v>277</v>
      </c>
      <c r="F26" t="s">
        <v>303</v>
      </c>
      <c r="G26">
        <v>2</v>
      </c>
      <c r="H26">
        <v>3</v>
      </c>
      <c r="I26">
        <v>1019.4</v>
      </c>
      <c r="J26">
        <v>944.9</v>
      </c>
      <c r="K26">
        <v>34</v>
      </c>
      <c r="L26">
        <v>343344.53</v>
      </c>
      <c r="M26">
        <v>0</v>
      </c>
      <c r="N26">
        <v>0</v>
      </c>
    </row>
    <row r="27" spans="1:14" ht="14.45" hidden="1" x14ac:dyDescent="0.3">
      <c r="A27">
        <v>24</v>
      </c>
      <c r="B27" t="s">
        <v>243</v>
      </c>
      <c r="C27">
        <v>1980</v>
      </c>
      <c r="E27" t="s">
        <v>277</v>
      </c>
      <c r="F27" t="s">
        <v>303</v>
      </c>
      <c r="G27">
        <v>2</v>
      </c>
      <c r="H27">
        <v>3</v>
      </c>
      <c r="I27">
        <v>740</v>
      </c>
      <c r="J27">
        <v>740</v>
      </c>
      <c r="K27">
        <v>25</v>
      </c>
      <c r="L27">
        <v>29133.06</v>
      </c>
      <c r="M27">
        <v>0</v>
      </c>
      <c r="N27">
        <v>0</v>
      </c>
    </row>
    <row r="28" spans="1:14" ht="14.45" hidden="1" x14ac:dyDescent="0.3">
      <c r="A28">
        <v>25</v>
      </c>
      <c r="B28" t="s">
        <v>315</v>
      </c>
      <c r="C28">
        <v>1980</v>
      </c>
      <c r="E28" t="s">
        <v>277</v>
      </c>
      <c r="F28" t="s">
        <v>288</v>
      </c>
      <c r="G28">
        <v>2</v>
      </c>
      <c r="H28">
        <v>3</v>
      </c>
      <c r="I28">
        <v>815.4</v>
      </c>
      <c r="J28">
        <v>722.9</v>
      </c>
      <c r="K28">
        <v>21</v>
      </c>
      <c r="L28">
        <v>202792.25</v>
      </c>
      <c r="M28">
        <v>0</v>
      </c>
      <c r="N28">
        <v>0</v>
      </c>
    </row>
    <row r="29" spans="1:14" ht="14.45" hidden="1" x14ac:dyDescent="0.3">
      <c r="A29">
        <v>26</v>
      </c>
      <c r="B29" t="s">
        <v>316</v>
      </c>
      <c r="C29">
        <v>1980</v>
      </c>
      <c r="E29" t="s">
        <v>277</v>
      </c>
      <c r="F29" t="s">
        <v>303</v>
      </c>
      <c r="G29">
        <v>2</v>
      </c>
      <c r="H29">
        <v>3</v>
      </c>
      <c r="I29">
        <v>839.7</v>
      </c>
      <c r="J29">
        <v>751.1</v>
      </c>
      <c r="K29">
        <v>22</v>
      </c>
      <c r="L29">
        <v>165079.76</v>
      </c>
      <c r="M29">
        <v>0</v>
      </c>
      <c r="N29">
        <v>0</v>
      </c>
    </row>
    <row r="30" spans="1:14" ht="14.45" hidden="1" x14ac:dyDescent="0.3">
      <c r="A30">
        <v>27</v>
      </c>
      <c r="B30" t="s">
        <v>317</v>
      </c>
      <c r="C30">
        <v>1980</v>
      </c>
      <c r="E30" t="s">
        <v>277</v>
      </c>
      <c r="F30" t="s">
        <v>303</v>
      </c>
      <c r="G30">
        <v>2</v>
      </c>
      <c r="H30">
        <v>3</v>
      </c>
      <c r="I30">
        <v>817.8</v>
      </c>
      <c r="J30">
        <v>728.2</v>
      </c>
      <c r="K30">
        <v>27</v>
      </c>
      <c r="L30">
        <v>218575.06</v>
      </c>
      <c r="M30">
        <v>0</v>
      </c>
      <c r="N30">
        <v>0</v>
      </c>
    </row>
    <row r="31" spans="1:14" ht="14.45" hidden="1" x14ac:dyDescent="0.3">
      <c r="A31">
        <v>28</v>
      </c>
      <c r="B31" t="s">
        <v>318</v>
      </c>
      <c r="C31">
        <v>1979</v>
      </c>
      <c r="E31" t="s">
        <v>277</v>
      </c>
      <c r="F31" t="s">
        <v>303</v>
      </c>
      <c r="G31">
        <v>2</v>
      </c>
      <c r="H31">
        <v>3</v>
      </c>
      <c r="I31">
        <v>833.4</v>
      </c>
      <c r="J31">
        <v>770.75</v>
      </c>
      <c r="K31">
        <v>36</v>
      </c>
      <c r="L31">
        <v>142794.16</v>
      </c>
      <c r="M31">
        <v>0</v>
      </c>
      <c r="N31">
        <v>0</v>
      </c>
    </row>
    <row r="32" spans="1:14" ht="14.45" hidden="1" x14ac:dyDescent="0.3">
      <c r="A32">
        <v>29</v>
      </c>
      <c r="B32" t="s">
        <v>319</v>
      </c>
      <c r="C32">
        <v>1978</v>
      </c>
      <c r="E32" t="s">
        <v>277</v>
      </c>
      <c r="F32" t="s">
        <v>303</v>
      </c>
      <c r="G32">
        <v>2</v>
      </c>
      <c r="H32">
        <v>3</v>
      </c>
      <c r="I32">
        <v>825.7</v>
      </c>
      <c r="J32">
        <v>747.19</v>
      </c>
      <c r="K32">
        <v>39</v>
      </c>
      <c r="L32">
        <v>159400.66</v>
      </c>
      <c r="M32">
        <v>0</v>
      </c>
      <c r="N32">
        <v>0</v>
      </c>
    </row>
    <row r="33" spans="1:14" ht="14.45" hidden="1" x14ac:dyDescent="0.3">
      <c r="A33">
        <v>30</v>
      </c>
      <c r="B33" t="s">
        <v>320</v>
      </c>
      <c r="C33">
        <v>1973</v>
      </c>
      <c r="E33" t="s">
        <v>277</v>
      </c>
      <c r="F33" t="s">
        <v>303</v>
      </c>
      <c r="G33">
        <v>2</v>
      </c>
      <c r="H33">
        <v>2</v>
      </c>
      <c r="I33">
        <v>560.5</v>
      </c>
      <c r="J33">
        <v>517.5</v>
      </c>
      <c r="K33">
        <v>28</v>
      </c>
      <c r="L33">
        <v>137338.81</v>
      </c>
      <c r="M33">
        <v>0</v>
      </c>
      <c r="N33">
        <v>0</v>
      </c>
    </row>
    <row r="34" spans="1:14" ht="14.45" hidden="1" x14ac:dyDescent="0.3">
      <c r="A34">
        <v>31</v>
      </c>
      <c r="B34" t="s">
        <v>321</v>
      </c>
      <c r="C34">
        <v>1986</v>
      </c>
      <c r="E34" t="s">
        <v>277</v>
      </c>
      <c r="F34" t="s">
        <v>303</v>
      </c>
      <c r="G34">
        <v>2</v>
      </c>
      <c r="H34">
        <v>3</v>
      </c>
      <c r="I34">
        <v>831.6</v>
      </c>
      <c r="J34">
        <v>810</v>
      </c>
      <c r="K34">
        <v>30</v>
      </c>
      <c r="L34">
        <v>190604.34</v>
      </c>
      <c r="M34">
        <v>0</v>
      </c>
      <c r="N34">
        <v>0</v>
      </c>
    </row>
    <row r="35" spans="1:14" ht="14.45" hidden="1" x14ac:dyDescent="0.3">
      <c r="A35">
        <v>32</v>
      </c>
      <c r="B35" t="s">
        <v>244</v>
      </c>
      <c r="C35">
        <v>1981</v>
      </c>
      <c r="E35" t="s">
        <v>277</v>
      </c>
      <c r="F35" t="s">
        <v>303</v>
      </c>
      <c r="G35">
        <v>2</v>
      </c>
      <c r="H35">
        <v>3</v>
      </c>
      <c r="I35">
        <v>837.7</v>
      </c>
      <c r="J35">
        <v>752.65</v>
      </c>
      <c r="K35">
        <v>39</v>
      </c>
      <c r="L35">
        <v>142623.04000000001</v>
      </c>
      <c r="M35">
        <v>0</v>
      </c>
      <c r="N35">
        <v>0</v>
      </c>
    </row>
    <row r="36" spans="1:14" x14ac:dyDescent="0.25">
      <c r="B36" t="s">
        <v>37</v>
      </c>
    </row>
    <row r="37" spans="1:14" ht="14.45" hidden="1" x14ac:dyDescent="0.3">
      <c r="A37">
        <v>33</v>
      </c>
      <c r="B37" t="s">
        <v>35</v>
      </c>
      <c r="C37">
        <v>1987</v>
      </c>
      <c r="E37" t="s">
        <v>277</v>
      </c>
      <c r="F37" t="s">
        <v>288</v>
      </c>
      <c r="G37">
        <v>3</v>
      </c>
      <c r="H37">
        <v>2</v>
      </c>
      <c r="I37">
        <v>1107.9000000000001</v>
      </c>
      <c r="J37">
        <v>876.2</v>
      </c>
      <c r="K37">
        <v>38</v>
      </c>
      <c r="L37">
        <v>108167.77</v>
      </c>
      <c r="M37">
        <v>0</v>
      </c>
      <c r="N37">
        <v>0</v>
      </c>
    </row>
    <row r="38" spans="1:14" ht="14.45" hidden="1" x14ac:dyDescent="0.3">
      <c r="A38">
        <v>34</v>
      </c>
      <c r="B38" t="s">
        <v>352</v>
      </c>
      <c r="C38">
        <v>1989</v>
      </c>
      <c r="E38" t="s">
        <v>277</v>
      </c>
      <c r="F38" t="s">
        <v>288</v>
      </c>
      <c r="G38">
        <v>3</v>
      </c>
      <c r="H38">
        <v>2</v>
      </c>
      <c r="I38">
        <v>1250.5</v>
      </c>
      <c r="J38">
        <v>1121.2</v>
      </c>
      <c r="K38">
        <v>57</v>
      </c>
      <c r="L38">
        <v>387956.5</v>
      </c>
      <c r="M38">
        <v>0</v>
      </c>
      <c r="N38">
        <v>0</v>
      </c>
    </row>
    <row r="39" spans="1:14" ht="14.45" hidden="1" x14ac:dyDescent="0.3">
      <c r="A39">
        <v>35</v>
      </c>
      <c r="B39" t="s">
        <v>353</v>
      </c>
      <c r="C39">
        <v>1990</v>
      </c>
      <c r="E39" t="s">
        <v>277</v>
      </c>
      <c r="F39" t="s">
        <v>303</v>
      </c>
      <c r="G39">
        <v>2</v>
      </c>
      <c r="H39">
        <v>3</v>
      </c>
      <c r="I39">
        <v>779.19</v>
      </c>
      <c r="J39">
        <v>715.52</v>
      </c>
      <c r="K39">
        <v>33</v>
      </c>
      <c r="L39">
        <v>321016.26</v>
      </c>
      <c r="M39">
        <v>0</v>
      </c>
      <c r="N39">
        <v>0</v>
      </c>
    </row>
    <row r="40" spans="1:14" ht="14.45" hidden="1" x14ac:dyDescent="0.3">
      <c r="A40">
        <v>36</v>
      </c>
      <c r="B40" t="s">
        <v>354</v>
      </c>
      <c r="C40">
        <v>1992</v>
      </c>
      <c r="E40" t="s">
        <v>277</v>
      </c>
      <c r="F40" t="s">
        <v>303</v>
      </c>
      <c r="G40">
        <v>2</v>
      </c>
      <c r="H40">
        <v>2</v>
      </c>
      <c r="I40">
        <v>916.5</v>
      </c>
      <c r="J40">
        <v>841.5</v>
      </c>
      <c r="K40">
        <v>25</v>
      </c>
      <c r="L40">
        <v>179520.14</v>
      </c>
      <c r="M40">
        <v>0</v>
      </c>
      <c r="N40">
        <v>0</v>
      </c>
    </row>
    <row r="41" spans="1:14" ht="14.45" hidden="1" x14ac:dyDescent="0.3">
      <c r="A41">
        <v>37</v>
      </c>
      <c r="B41" t="s">
        <v>355</v>
      </c>
      <c r="C41">
        <v>1993</v>
      </c>
      <c r="E41" t="s">
        <v>277</v>
      </c>
      <c r="F41" t="s">
        <v>303</v>
      </c>
      <c r="G41">
        <v>2</v>
      </c>
      <c r="H41">
        <v>2</v>
      </c>
      <c r="I41">
        <v>916.5</v>
      </c>
      <c r="J41">
        <v>849.8</v>
      </c>
      <c r="K41">
        <v>24</v>
      </c>
      <c r="L41">
        <v>381260.65</v>
      </c>
      <c r="M41">
        <v>0</v>
      </c>
      <c r="N41">
        <v>0</v>
      </c>
    </row>
    <row r="42" spans="1:14" ht="14.45" hidden="1" x14ac:dyDescent="0.3">
      <c r="A42">
        <v>38</v>
      </c>
      <c r="B42" t="s">
        <v>356</v>
      </c>
      <c r="C42">
        <v>2000</v>
      </c>
      <c r="E42" t="s">
        <v>277</v>
      </c>
      <c r="F42" t="s">
        <v>303</v>
      </c>
      <c r="G42">
        <v>2</v>
      </c>
      <c r="H42">
        <v>3</v>
      </c>
      <c r="I42">
        <v>984.99</v>
      </c>
      <c r="J42">
        <v>744</v>
      </c>
      <c r="K42">
        <v>21</v>
      </c>
      <c r="L42">
        <v>333793.74</v>
      </c>
      <c r="M42">
        <v>0</v>
      </c>
      <c r="N42">
        <v>0</v>
      </c>
    </row>
    <row r="43" spans="1:14" ht="14.45" hidden="1" x14ac:dyDescent="0.3">
      <c r="A43">
        <v>39</v>
      </c>
      <c r="B43" t="s">
        <v>357</v>
      </c>
      <c r="C43">
        <v>1991</v>
      </c>
      <c r="E43" t="s">
        <v>277</v>
      </c>
      <c r="F43" t="s">
        <v>303</v>
      </c>
      <c r="G43">
        <v>2</v>
      </c>
      <c r="H43">
        <v>3</v>
      </c>
      <c r="I43">
        <v>832.55</v>
      </c>
      <c r="J43">
        <v>764.01</v>
      </c>
      <c r="K43">
        <v>25</v>
      </c>
      <c r="L43">
        <v>342771.18</v>
      </c>
      <c r="M43">
        <v>0</v>
      </c>
      <c r="N43">
        <v>0</v>
      </c>
    </row>
    <row r="44" spans="1:14" ht="14.45" hidden="1" x14ac:dyDescent="0.3">
      <c r="A44">
        <v>40</v>
      </c>
      <c r="B44" t="s">
        <v>358</v>
      </c>
      <c r="C44">
        <v>1990</v>
      </c>
      <c r="E44" t="s">
        <v>277</v>
      </c>
      <c r="F44" t="s">
        <v>303</v>
      </c>
      <c r="G44">
        <v>2</v>
      </c>
      <c r="H44">
        <v>3</v>
      </c>
      <c r="I44">
        <v>795.15</v>
      </c>
      <c r="J44">
        <v>728.56</v>
      </c>
      <c r="K44">
        <v>21</v>
      </c>
      <c r="L44">
        <v>326866.62</v>
      </c>
      <c r="M44">
        <v>0</v>
      </c>
      <c r="N44">
        <v>0</v>
      </c>
    </row>
    <row r="45" spans="1:14" ht="14.45" hidden="1" x14ac:dyDescent="0.3">
      <c r="A45">
        <v>41</v>
      </c>
      <c r="B45" t="s">
        <v>1144</v>
      </c>
      <c r="C45">
        <v>1969</v>
      </c>
      <c r="E45" t="s">
        <v>277</v>
      </c>
      <c r="F45" t="s">
        <v>303</v>
      </c>
      <c r="G45">
        <v>2</v>
      </c>
      <c r="H45">
        <v>1</v>
      </c>
      <c r="I45">
        <v>353.2</v>
      </c>
      <c r="J45">
        <v>353.2</v>
      </c>
      <c r="K45">
        <v>8</v>
      </c>
      <c r="L45">
        <v>53768.42</v>
      </c>
      <c r="M45">
        <v>0</v>
      </c>
      <c r="N45">
        <v>0</v>
      </c>
    </row>
    <row r="46" spans="1:14" x14ac:dyDescent="0.25">
      <c r="A46">
        <v>42</v>
      </c>
      <c r="B46" t="s">
        <v>359</v>
      </c>
      <c r="C46">
        <v>1990</v>
      </c>
      <c r="E46" t="s">
        <v>277</v>
      </c>
      <c r="F46" t="s">
        <v>303</v>
      </c>
      <c r="G46">
        <v>2</v>
      </c>
      <c r="H46">
        <v>3</v>
      </c>
      <c r="I46">
        <v>868</v>
      </c>
      <c r="J46">
        <v>868</v>
      </c>
      <c r="K46">
        <v>26</v>
      </c>
      <c r="L46">
        <v>164481.23000000001</v>
      </c>
      <c r="M46">
        <v>0</v>
      </c>
      <c r="N46">
        <v>16448.12</v>
      </c>
    </row>
    <row r="47" spans="1:14" ht="14.45" hidden="1" x14ac:dyDescent="0.3">
      <c r="A47">
        <v>43</v>
      </c>
      <c r="B47" t="s">
        <v>360</v>
      </c>
      <c r="C47">
        <v>1996</v>
      </c>
      <c r="E47" t="s">
        <v>277</v>
      </c>
      <c r="F47" t="s">
        <v>303</v>
      </c>
      <c r="G47">
        <v>2</v>
      </c>
      <c r="H47">
        <v>3</v>
      </c>
      <c r="I47">
        <v>836.56</v>
      </c>
      <c r="J47">
        <v>745.17</v>
      </c>
      <c r="K47">
        <v>27</v>
      </c>
      <c r="L47">
        <v>146012.34</v>
      </c>
      <c r="M47">
        <v>0</v>
      </c>
      <c r="N47">
        <v>0</v>
      </c>
    </row>
    <row r="48" spans="1:14" ht="14.45" hidden="1" x14ac:dyDescent="0.3">
      <c r="A48">
        <v>44</v>
      </c>
      <c r="B48" t="s">
        <v>361</v>
      </c>
      <c r="C48">
        <v>1989</v>
      </c>
      <c r="E48" t="s">
        <v>277</v>
      </c>
      <c r="F48" t="s">
        <v>288</v>
      </c>
      <c r="G48">
        <v>2</v>
      </c>
      <c r="H48">
        <v>2</v>
      </c>
      <c r="I48">
        <v>713.56</v>
      </c>
      <c r="J48">
        <v>640.72</v>
      </c>
      <c r="K48">
        <v>38</v>
      </c>
      <c r="L48">
        <v>207195.71</v>
      </c>
      <c r="M48">
        <v>0</v>
      </c>
      <c r="N48">
        <v>0</v>
      </c>
    </row>
    <row r="49" spans="1:14" ht="14.45" hidden="1" x14ac:dyDescent="0.3">
      <c r="A49">
        <v>45</v>
      </c>
      <c r="B49" t="s">
        <v>362</v>
      </c>
      <c r="C49">
        <v>1994</v>
      </c>
      <c r="D49">
        <v>2012</v>
      </c>
      <c r="E49" t="s">
        <v>277</v>
      </c>
      <c r="F49" t="s">
        <v>288</v>
      </c>
      <c r="G49">
        <v>3</v>
      </c>
      <c r="H49">
        <v>3</v>
      </c>
      <c r="I49">
        <v>2272.94</v>
      </c>
      <c r="J49">
        <v>1486.07</v>
      </c>
      <c r="K49">
        <v>75</v>
      </c>
      <c r="L49">
        <v>85185.25</v>
      </c>
      <c r="M49">
        <v>0</v>
      </c>
      <c r="N49">
        <v>0</v>
      </c>
    </row>
    <row r="50" spans="1:14" ht="14.45" hidden="1" x14ac:dyDescent="0.3">
      <c r="A50">
        <v>46</v>
      </c>
      <c r="B50" t="s">
        <v>363</v>
      </c>
      <c r="C50">
        <v>1995</v>
      </c>
      <c r="E50" t="s">
        <v>277</v>
      </c>
      <c r="F50" t="s">
        <v>288</v>
      </c>
      <c r="G50">
        <v>3</v>
      </c>
      <c r="H50">
        <v>3</v>
      </c>
      <c r="I50">
        <v>2163.16</v>
      </c>
      <c r="J50">
        <v>1527.98</v>
      </c>
      <c r="K50">
        <v>87</v>
      </c>
      <c r="L50">
        <v>332420.45</v>
      </c>
      <c r="M50">
        <v>0</v>
      </c>
      <c r="N50">
        <v>0</v>
      </c>
    </row>
    <row r="51" spans="1:14" ht="14.45" hidden="1" x14ac:dyDescent="0.3">
      <c r="A51">
        <v>47</v>
      </c>
      <c r="B51" t="s">
        <v>364</v>
      </c>
      <c r="C51">
        <v>1995</v>
      </c>
      <c r="E51" t="s">
        <v>277</v>
      </c>
      <c r="F51" t="s">
        <v>288</v>
      </c>
      <c r="G51">
        <v>3</v>
      </c>
      <c r="H51">
        <v>3</v>
      </c>
      <c r="I51">
        <v>2178.1999999999998</v>
      </c>
      <c r="J51">
        <v>1540.68</v>
      </c>
      <c r="K51">
        <v>80</v>
      </c>
      <c r="L51">
        <v>352433.63</v>
      </c>
      <c r="M51">
        <v>0</v>
      </c>
      <c r="N51">
        <v>0</v>
      </c>
    </row>
    <row r="52" spans="1:14" ht="14.45" hidden="1" x14ac:dyDescent="0.3">
      <c r="A52">
        <v>48</v>
      </c>
      <c r="B52" t="s">
        <v>365</v>
      </c>
      <c r="C52">
        <v>1997</v>
      </c>
      <c r="E52" t="s">
        <v>277</v>
      </c>
      <c r="F52" t="s">
        <v>288</v>
      </c>
      <c r="G52">
        <v>4</v>
      </c>
      <c r="H52">
        <v>3</v>
      </c>
      <c r="I52">
        <v>2958.97</v>
      </c>
      <c r="J52">
        <v>2179.59</v>
      </c>
      <c r="K52">
        <v>108</v>
      </c>
      <c r="L52">
        <v>474181.79</v>
      </c>
      <c r="M52">
        <v>0</v>
      </c>
      <c r="N52">
        <v>0</v>
      </c>
    </row>
    <row r="53" spans="1:14" ht="14.45" hidden="1" x14ac:dyDescent="0.3">
      <c r="A53">
        <v>49</v>
      </c>
      <c r="B53" t="s">
        <v>366</v>
      </c>
      <c r="C53">
        <v>1989</v>
      </c>
      <c r="E53" t="s">
        <v>277</v>
      </c>
      <c r="F53" t="s">
        <v>288</v>
      </c>
      <c r="G53">
        <v>2</v>
      </c>
      <c r="H53">
        <v>2</v>
      </c>
      <c r="I53">
        <v>1044.0899999999999</v>
      </c>
      <c r="J53">
        <v>624.09</v>
      </c>
      <c r="K53">
        <v>25</v>
      </c>
      <c r="L53">
        <v>216017.06</v>
      </c>
      <c r="M53">
        <v>0</v>
      </c>
      <c r="N53">
        <v>0</v>
      </c>
    </row>
    <row r="54" spans="1:14" ht="14.45" hidden="1" x14ac:dyDescent="0.3">
      <c r="A54">
        <v>50</v>
      </c>
      <c r="B54" t="s">
        <v>367</v>
      </c>
      <c r="C54">
        <v>1989</v>
      </c>
      <c r="E54" t="s">
        <v>277</v>
      </c>
      <c r="F54" t="s">
        <v>288</v>
      </c>
      <c r="G54">
        <v>2</v>
      </c>
      <c r="H54">
        <v>2</v>
      </c>
      <c r="I54">
        <v>1040.3599999999999</v>
      </c>
      <c r="J54">
        <v>620.36</v>
      </c>
      <c r="K54">
        <v>20</v>
      </c>
      <c r="L54">
        <v>214656.35</v>
      </c>
      <c r="M54">
        <v>0</v>
      </c>
      <c r="N54">
        <v>0</v>
      </c>
    </row>
    <row r="55" spans="1:14" ht="14.45" hidden="1" x14ac:dyDescent="0.3">
      <c r="A55">
        <v>51</v>
      </c>
      <c r="B55" t="s">
        <v>368</v>
      </c>
      <c r="C55">
        <v>1988</v>
      </c>
      <c r="E55" t="s">
        <v>277</v>
      </c>
      <c r="F55" t="s">
        <v>288</v>
      </c>
      <c r="G55">
        <v>2</v>
      </c>
      <c r="H55">
        <v>2</v>
      </c>
      <c r="I55">
        <v>1037.1500000000001</v>
      </c>
      <c r="J55">
        <v>617.15</v>
      </c>
      <c r="K55">
        <v>25</v>
      </c>
      <c r="L55">
        <v>205963.94</v>
      </c>
      <c r="M55">
        <v>0</v>
      </c>
      <c r="N55">
        <v>0</v>
      </c>
    </row>
    <row r="56" spans="1:14" x14ac:dyDescent="0.25">
      <c r="B56" t="s">
        <v>119</v>
      </c>
    </row>
    <row r="57" spans="1:14" x14ac:dyDescent="0.25">
      <c r="A57">
        <v>52</v>
      </c>
      <c r="B57" t="s">
        <v>322</v>
      </c>
      <c r="C57">
        <v>1986</v>
      </c>
      <c r="E57" t="s">
        <v>277</v>
      </c>
      <c r="F57" t="s">
        <v>978</v>
      </c>
      <c r="G57">
        <v>9</v>
      </c>
      <c r="H57">
        <v>3</v>
      </c>
      <c r="I57">
        <v>6444.7</v>
      </c>
      <c r="J57">
        <v>5920.1</v>
      </c>
      <c r="K57">
        <v>343</v>
      </c>
      <c r="L57">
        <v>538696.54</v>
      </c>
      <c r="M57">
        <v>0</v>
      </c>
      <c r="N57">
        <v>53869.65</v>
      </c>
    </row>
    <row r="58" spans="1:14" ht="14.45" hidden="1" x14ac:dyDescent="0.3">
      <c r="A58">
        <v>53</v>
      </c>
      <c r="B58" t="s">
        <v>323</v>
      </c>
      <c r="C58">
        <v>1985</v>
      </c>
      <c r="E58" t="s">
        <v>277</v>
      </c>
      <c r="F58" t="s">
        <v>978</v>
      </c>
      <c r="G58">
        <v>9</v>
      </c>
      <c r="H58">
        <v>3</v>
      </c>
      <c r="I58">
        <v>6407.9</v>
      </c>
      <c r="J58">
        <v>5809.7</v>
      </c>
      <c r="K58">
        <v>113</v>
      </c>
      <c r="L58">
        <v>846662.11</v>
      </c>
      <c r="M58">
        <v>0</v>
      </c>
      <c r="N58">
        <v>0</v>
      </c>
    </row>
    <row r="59" spans="1:14" x14ac:dyDescent="0.25">
      <c r="A59">
        <v>54</v>
      </c>
      <c r="B59" t="s">
        <v>324</v>
      </c>
      <c r="C59">
        <v>1985</v>
      </c>
      <c r="E59" t="s">
        <v>277</v>
      </c>
      <c r="F59" t="s">
        <v>978</v>
      </c>
      <c r="G59">
        <v>9</v>
      </c>
      <c r="H59">
        <v>3</v>
      </c>
      <c r="I59">
        <v>6458.9</v>
      </c>
      <c r="J59">
        <v>5878.1</v>
      </c>
      <c r="K59">
        <v>320</v>
      </c>
      <c r="L59">
        <v>936775.16</v>
      </c>
      <c r="M59">
        <v>0</v>
      </c>
      <c r="N59">
        <v>93677.52</v>
      </c>
    </row>
    <row r="60" spans="1:14" ht="14.45" hidden="1" x14ac:dyDescent="0.3">
      <c r="A60">
        <v>55</v>
      </c>
      <c r="B60" t="s">
        <v>1061</v>
      </c>
      <c r="C60">
        <v>1984</v>
      </c>
      <c r="E60" t="s">
        <v>277</v>
      </c>
      <c r="F60" t="s">
        <v>978</v>
      </c>
      <c r="G60">
        <v>5</v>
      </c>
      <c r="H60">
        <v>5</v>
      </c>
      <c r="I60">
        <v>3892.1</v>
      </c>
      <c r="J60">
        <v>3412.5</v>
      </c>
      <c r="K60">
        <v>192</v>
      </c>
      <c r="L60">
        <v>617681.27</v>
      </c>
      <c r="M60">
        <v>0</v>
      </c>
      <c r="N60">
        <v>0</v>
      </c>
    </row>
    <row r="61" spans="1:14" x14ac:dyDescent="0.25">
      <c r="A61">
        <v>56</v>
      </c>
      <c r="B61" t="s">
        <v>169</v>
      </c>
      <c r="C61">
        <v>1984</v>
      </c>
      <c r="E61" t="s">
        <v>277</v>
      </c>
      <c r="F61" t="s">
        <v>978</v>
      </c>
      <c r="G61">
        <v>5</v>
      </c>
      <c r="H61">
        <v>2</v>
      </c>
      <c r="I61">
        <v>1467.6</v>
      </c>
      <c r="J61">
        <v>1658.3</v>
      </c>
      <c r="K61">
        <v>105</v>
      </c>
      <c r="L61">
        <v>5584706.5999999996</v>
      </c>
      <c r="M61">
        <v>0</v>
      </c>
      <c r="N61">
        <v>558470.66</v>
      </c>
    </row>
    <row r="62" spans="1:14" ht="14.45" hidden="1" x14ac:dyDescent="0.3">
      <c r="A62">
        <v>57</v>
      </c>
      <c r="B62" t="s">
        <v>1145</v>
      </c>
      <c r="C62">
        <v>1985</v>
      </c>
      <c r="E62" t="s">
        <v>277</v>
      </c>
      <c r="F62" t="s">
        <v>978</v>
      </c>
      <c r="G62">
        <v>9</v>
      </c>
      <c r="H62">
        <v>5</v>
      </c>
      <c r="I62">
        <v>10639.34</v>
      </c>
      <c r="J62">
        <v>9990.64</v>
      </c>
      <c r="K62">
        <v>562</v>
      </c>
      <c r="L62">
        <v>14525566.77</v>
      </c>
      <c r="M62">
        <v>0</v>
      </c>
      <c r="N62">
        <v>0</v>
      </c>
    </row>
    <row r="63" spans="1:14" ht="14.45" hidden="1" x14ac:dyDescent="0.3">
      <c r="A63">
        <v>58</v>
      </c>
      <c r="B63" t="s">
        <v>63</v>
      </c>
      <c r="C63">
        <v>1984</v>
      </c>
      <c r="E63" t="s">
        <v>277</v>
      </c>
      <c r="F63" t="s">
        <v>978</v>
      </c>
      <c r="G63">
        <v>9</v>
      </c>
      <c r="H63">
        <v>5</v>
      </c>
      <c r="I63">
        <v>10785</v>
      </c>
      <c r="J63">
        <v>9921.2999999999993</v>
      </c>
      <c r="K63">
        <v>555</v>
      </c>
      <c r="L63">
        <v>18207343.699999999</v>
      </c>
      <c r="M63">
        <v>0</v>
      </c>
      <c r="N63">
        <v>0</v>
      </c>
    </row>
    <row r="64" spans="1:14" ht="14.45" hidden="1" x14ac:dyDescent="0.3">
      <c r="A64">
        <v>59</v>
      </c>
      <c r="B64" t="s">
        <v>152</v>
      </c>
      <c r="C64">
        <v>1985</v>
      </c>
      <c r="E64" t="s">
        <v>277</v>
      </c>
      <c r="F64" t="s">
        <v>978</v>
      </c>
      <c r="G64">
        <v>5</v>
      </c>
      <c r="H64">
        <v>4</v>
      </c>
      <c r="I64">
        <v>3916.2</v>
      </c>
      <c r="J64">
        <v>3324.9</v>
      </c>
      <c r="K64">
        <v>178</v>
      </c>
      <c r="L64">
        <v>1017198.29</v>
      </c>
      <c r="M64">
        <v>0</v>
      </c>
      <c r="N64">
        <v>0</v>
      </c>
    </row>
    <row r="65" spans="1:14" x14ac:dyDescent="0.25">
      <c r="A65">
        <v>60</v>
      </c>
      <c r="B65" t="s">
        <v>64</v>
      </c>
      <c r="C65">
        <v>1985</v>
      </c>
      <c r="E65" t="s">
        <v>277</v>
      </c>
      <c r="F65" t="s">
        <v>978</v>
      </c>
      <c r="G65">
        <v>5</v>
      </c>
      <c r="H65">
        <v>4</v>
      </c>
      <c r="I65">
        <v>3774.6</v>
      </c>
      <c r="J65">
        <v>3350.2</v>
      </c>
      <c r="K65">
        <v>194</v>
      </c>
      <c r="L65">
        <v>1111531.03</v>
      </c>
      <c r="M65">
        <v>0</v>
      </c>
      <c r="N65">
        <v>111153.1</v>
      </c>
    </row>
    <row r="66" spans="1:14" ht="14.45" hidden="1" x14ac:dyDescent="0.3">
      <c r="A66">
        <v>61</v>
      </c>
      <c r="B66" t="s">
        <v>120</v>
      </c>
      <c r="C66">
        <v>1985</v>
      </c>
      <c r="E66" t="s">
        <v>277</v>
      </c>
      <c r="F66" t="s">
        <v>978</v>
      </c>
      <c r="G66">
        <v>5</v>
      </c>
      <c r="H66">
        <v>4</v>
      </c>
      <c r="I66">
        <v>3760</v>
      </c>
      <c r="J66">
        <v>3329.2</v>
      </c>
      <c r="K66">
        <v>176</v>
      </c>
      <c r="L66">
        <v>625733.99</v>
      </c>
      <c r="M66">
        <v>0</v>
      </c>
      <c r="N66">
        <v>0</v>
      </c>
    </row>
    <row r="67" spans="1:14" x14ac:dyDescent="0.25">
      <c r="A67">
        <v>62</v>
      </c>
      <c r="B67" t="s">
        <v>325</v>
      </c>
      <c r="C67">
        <v>1986</v>
      </c>
      <c r="D67">
        <v>2011</v>
      </c>
      <c r="E67" t="s">
        <v>277</v>
      </c>
      <c r="F67" t="s">
        <v>978</v>
      </c>
      <c r="G67">
        <v>9</v>
      </c>
      <c r="H67">
        <v>2</v>
      </c>
      <c r="I67">
        <v>4331.5</v>
      </c>
      <c r="J67">
        <v>3882.8</v>
      </c>
      <c r="K67">
        <v>209</v>
      </c>
      <c r="L67">
        <v>532329.93999999994</v>
      </c>
      <c r="M67">
        <v>0</v>
      </c>
      <c r="N67">
        <v>53232.99</v>
      </c>
    </row>
    <row r="68" spans="1:14" x14ac:dyDescent="0.25">
      <c r="A68">
        <v>63</v>
      </c>
      <c r="B68" t="s">
        <v>326</v>
      </c>
      <c r="C68">
        <v>1986</v>
      </c>
      <c r="E68" t="s">
        <v>277</v>
      </c>
      <c r="F68" t="s">
        <v>978</v>
      </c>
      <c r="G68">
        <v>5</v>
      </c>
      <c r="H68">
        <v>5</v>
      </c>
      <c r="I68">
        <v>4456.1000000000004</v>
      </c>
      <c r="J68">
        <v>3663.7</v>
      </c>
      <c r="K68">
        <v>192</v>
      </c>
      <c r="L68">
        <v>1458874.35</v>
      </c>
      <c r="M68">
        <v>0</v>
      </c>
      <c r="N68">
        <v>145887.44</v>
      </c>
    </row>
    <row r="69" spans="1:14" x14ac:dyDescent="0.25">
      <c r="A69">
        <v>64</v>
      </c>
      <c r="B69" t="s">
        <v>327</v>
      </c>
      <c r="C69">
        <v>1986</v>
      </c>
      <c r="E69" t="s">
        <v>277</v>
      </c>
      <c r="F69" t="s">
        <v>978</v>
      </c>
      <c r="G69">
        <v>5</v>
      </c>
      <c r="H69">
        <v>4</v>
      </c>
      <c r="I69">
        <v>3780.9</v>
      </c>
      <c r="J69">
        <v>3347.5</v>
      </c>
      <c r="K69">
        <v>177</v>
      </c>
      <c r="L69">
        <v>20738693.190000001</v>
      </c>
      <c r="M69">
        <v>0</v>
      </c>
      <c r="N69">
        <v>2074651.9100000001</v>
      </c>
    </row>
    <row r="70" spans="1:14" ht="14.45" hidden="1" x14ac:dyDescent="0.3">
      <c r="A70">
        <v>65</v>
      </c>
      <c r="B70" t="s">
        <v>328</v>
      </c>
      <c r="C70">
        <v>1986</v>
      </c>
      <c r="E70" t="s">
        <v>277</v>
      </c>
      <c r="F70" t="s">
        <v>978</v>
      </c>
      <c r="G70">
        <v>5</v>
      </c>
      <c r="H70">
        <v>4</v>
      </c>
      <c r="I70">
        <v>3778.8</v>
      </c>
      <c r="J70">
        <v>3353.4</v>
      </c>
      <c r="K70">
        <v>164</v>
      </c>
      <c r="L70">
        <v>1329027.8700000001</v>
      </c>
      <c r="M70">
        <v>0</v>
      </c>
      <c r="N70">
        <v>0</v>
      </c>
    </row>
    <row r="71" spans="1:14" ht="14.45" hidden="1" x14ac:dyDescent="0.3">
      <c r="A71">
        <v>66</v>
      </c>
      <c r="B71" t="s">
        <v>31</v>
      </c>
      <c r="C71">
        <v>1985</v>
      </c>
      <c r="E71" t="s">
        <v>277</v>
      </c>
      <c r="F71" t="s">
        <v>978</v>
      </c>
      <c r="G71">
        <v>5</v>
      </c>
      <c r="H71">
        <v>5</v>
      </c>
      <c r="I71">
        <v>3863.3</v>
      </c>
      <c r="J71">
        <v>3606.1</v>
      </c>
      <c r="K71">
        <v>198</v>
      </c>
      <c r="L71">
        <v>1118669.92</v>
      </c>
      <c r="M71">
        <v>0</v>
      </c>
      <c r="N71">
        <v>0</v>
      </c>
    </row>
    <row r="72" spans="1:14" ht="14.45" hidden="1" x14ac:dyDescent="0.3">
      <c r="A72">
        <v>67</v>
      </c>
      <c r="B72" t="s">
        <v>32</v>
      </c>
      <c r="C72">
        <v>1984</v>
      </c>
      <c r="E72" t="s">
        <v>277</v>
      </c>
      <c r="F72" t="s">
        <v>978</v>
      </c>
      <c r="G72">
        <v>5</v>
      </c>
      <c r="H72">
        <v>2</v>
      </c>
      <c r="I72">
        <v>1553.6</v>
      </c>
      <c r="J72">
        <v>1362.5</v>
      </c>
      <c r="K72">
        <v>90</v>
      </c>
      <c r="L72">
        <v>1286491.72</v>
      </c>
      <c r="M72">
        <v>0</v>
      </c>
      <c r="N72">
        <v>0</v>
      </c>
    </row>
    <row r="73" spans="1:14" ht="14.45" hidden="1" x14ac:dyDescent="0.3">
      <c r="A73">
        <v>68</v>
      </c>
      <c r="B73" t="s">
        <v>1250</v>
      </c>
      <c r="C73">
        <v>1983</v>
      </c>
      <c r="E73" t="s">
        <v>277</v>
      </c>
      <c r="F73" t="s">
        <v>978</v>
      </c>
      <c r="G73">
        <v>5</v>
      </c>
      <c r="H73">
        <v>5</v>
      </c>
      <c r="I73">
        <v>3863.46</v>
      </c>
      <c r="J73">
        <v>3391.76</v>
      </c>
      <c r="K73">
        <v>180</v>
      </c>
      <c r="L73">
        <v>1967077.08</v>
      </c>
      <c r="M73">
        <v>0</v>
      </c>
      <c r="N73">
        <v>0</v>
      </c>
    </row>
    <row r="74" spans="1:14" ht="14.45" hidden="1" x14ac:dyDescent="0.3">
      <c r="A74">
        <v>69</v>
      </c>
      <c r="B74" t="s">
        <v>1091</v>
      </c>
      <c r="C74">
        <v>1987</v>
      </c>
      <c r="E74" t="s">
        <v>277</v>
      </c>
      <c r="F74" t="s">
        <v>978</v>
      </c>
      <c r="G74">
        <v>5</v>
      </c>
      <c r="H74">
        <v>6</v>
      </c>
      <c r="I74">
        <v>3897.14</v>
      </c>
      <c r="J74">
        <v>3425.44</v>
      </c>
      <c r="K74">
        <v>235</v>
      </c>
      <c r="L74">
        <v>6426463.6100000003</v>
      </c>
      <c r="M74">
        <v>0</v>
      </c>
      <c r="N74">
        <v>0</v>
      </c>
    </row>
    <row r="75" spans="1:14" ht="14.45" hidden="1" x14ac:dyDescent="0.3">
      <c r="A75">
        <v>70</v>
      </c>
      <c r="B75" t="s">
        <v>330</v>
      </c>
      <c r="C75">
        <v>1985</v>
      </c>
      <c r="E75" t="s">
        <v>277</v>
      </c>
      <c r="F75" t="s">
        <v>978</v>
      </c>
      <c r="G75">
        <v>9</v>
      </c>
      <c r="H75">
        <v>2</v>
      </c>
      <c r="I75">
        <v>4433.8</v>
      </c>
      <c r="J75">
        <v>3994.39</v>
      </c>
      <c r="K75">
        <v>226</v>
      </c>
      <c r="L75">
        <v>2273146.73</v>
      </c>
      <c r="M75">
        <v>0</v>
      </c>
      <c r="N75">
        <v>0</v>
      </c>
    </row>
    <row r="76" spans="1:14" x14ac:dyDescent="0.25">
      <c r="A76">
        <v>71</v>
      </c>
      <c r="B76" t="s">
        <v>331</v>
      </c>
      <c r="C76">
        <v>1985</v>
      </c>
      <c r="E76" t="s">
        <v>277</v>
      </c>
      <c r="F76" t="s">
        <v>978</v>
      </c>
      <c r="G76">
        <v>5</v>
      </c>
      <c r="H76">
        <v>5</v>
      </c>
      <c r="I76">
        <v>4124.7</v>
      </c>
      <c r="J76">
        <v>3645.8</v>
      </c>
      <c r="K76">
        <v>223</v>
      </c>
      <c r="L76">
        <v>1130985.49</v>
      </c>
      <c r="M76">
        <v>0</v>
      </c>
      <c r="N76">
        <v>113098.55</v>
      </c>
    </row>
    <row r="77" spans="1:14" x14ac:dyDescent="0.25">
      <c r="A77">
        <v>72</v>
      </c>
      <c r="B77" t="s">
        <v>332</v>
      </c>
      <c r="C77">
        <v>1985</v>
      </c>
      <c r="E77" t="s">
        <v>277</v>
      </c>
      <c r="F77" t="s">
        <v>978</v>
      </c>
      <c r="G77">
        <v>5</v>
      </c>
      <c r="H77">
        <v>2</v>
      </c>
      <c r="I77">
        <v>1651.88</v>
      </c>
      <c r="J77">
        <v>1460.18</v>
      </c>
      <c r="K77">
        <v>95</v>
      </c>
      <c r="L77">
        <v>504953.61</v>
      </c>
      <c r="M77">
        <v>0</v>
      </c>
      <c r="N77">
        <v>50495.360000000001</v>
      </c>
    </row>
    <row r="78" spans="1:14" x14ac:dyDescent="0.25">
      <c r="A78">
        <v>73</v>
      </c>
      <c r="B78" t="s">
        <v>333</v>
      </c>
      <c r="C78">
        <v>1986</v>
      </c>
      <c r="E78" t="s">
        <v>277</v>
      </c>
      <c r="F78" t="s">
        <v>978</v>
      </c>
      <c r="G78">
        <v>5</v>
      </c>
      <c r="H78">
        <v>4</v>
      </c>
      <c r="I78">
        <v>3801.5</v>
      </c>
      <c r="J78">
        <v>3368.1</v>
      </c>
      <c r="K78">
        <v>200</v>
      </c>
      <c r="L78">
        <v>1593124.77</v>
      </c>
      <c r="M78">
        <v>0</v>
      </c>
      <c r="N78">
        <v>159312.48000000001</v>
      </c>
    </row>
    <row r="79" spans="1:14" ht="14.45" hidden="1" x14ac:dyDescent="0.3">
      <c r="A79">
        <v>74</v>
      </c>
      <c r="B79" t="s">
        <v>334</v>
      </c>
      <c r="C79">
        <v>1986</v>
      </c>
      <c r="E79" t="s">
        <v>277</v>
      </c>
      <c r="F79" t="s">
        <v>978</v>
      </c>
      <c r="G79">
        <v>5</v>
      </c>
      <c r="H79">
        <v>4</v>
      </c>
      <c r="I79">
        <v>3799.6</v>
      </c>
      <c r="J79">
        <v>3362.6</v>
      </c>
      <c r="K79">
        <v>156</v>
      </c>
      <c r="L79">
        <v>1115645.1100000001</v>
      </c>
      <c r="M79">
        <v>0</v>
      </c>
      <c r="N79">
        <v>0</v>
      </c>
    </row>
    <row r="80" spans="1:14" x14ac:dyDescent="0.25">
      <c r="A80">
        <v>75</v>
      </c>
      <c r="B80" t="s">
        <v>335</v>
      </c>
      <c r="C80">
        <v>1986</v>
      </c>
      <c r="E80" t="s">
        <v>277</v>
      </c>
      <c r="F80" t="s">
        <v>978</v>
      </c>
      <c r="G80">
        <v>5</v>
      </c>
      <c r="H80">
        <v>5</v>
      </c>
      <c r="I80">
        <v>4156.6000000000004</v>
      </c>
      <c r="J80">
        <v>3650.9</v>
      </c>
      <c r="K80">
        <v>214</v>
      </c>
      <c r="L80">
        <v>1453777.43</v>
      </c>
      <c r="M80">
        <v>0</v>
      </c>
      <c r="N80">
        <v>145377.74</v>
      </c>
    </row>
    <row r="81" spans="1:14" ht="14.45" hidden="1" x14ac:dyDescent="0.3">
      <c r="A81">
        <v>76</v>
      </c>
      <c r="B81" t="s">
        <v>336</v>
      </c>
      <c r="C81">
        <v>1988</v>
      </c>
      <c r="E81" t="s">
        <v>277</v>
      </c>
      <c r="F81" t="s">
        <v>978</v>
      </c>
      <c r="G81">
        <v>5</v>
      </c>
      <c r="H81">
        <v>2</v>
      </c>
      <c r="I81">
        <v>1979.3</v>
      </c>
      <c r="J81">
        <v>1776.2</v>
      </c>
      <c r="K81">
        <v>101</v>
      </c>
      <c r="L81">
        <v>214469.05</v>
      </c>
      <c r="M81">
        <v>0</v>
      </c>
      <c r="N81">
        <v>0</v>
      </c>
    </row>
    <row r="82" spans="1:14" ht="14.45" hidden="1" x14ac:dyDescent="0.3">
      <c r="A82">
        <v>77</v>
      </c>
      <c r="B82" t="s">
        <v>347</v>
      </c>
      <c r="C82">
        <v>1986</v>
      </c>
      <c r="E82" t="s">
        <v>277</v>
      </c>
      <c r="F82" t="s">
        <v>978</v>
      </c>
      <c r="G82">
        <v>5</v>
      </c>
      <c r="H82">
        <v>5</v>
      </c>
      <c r="I82">
        <v>4136.3999999999996</v>
      </c>
      <c r="J82">
        <v>3669.3</v>
      </c>
      <c r="K82">
        <v>75</v>
      </c>
      <c r="L82">
        <v>1174062.25</v>
      </c>
      <c r="M82">
        <v>0</v>
      </c>
      <c r="N82">
        <v>0</v>
      </c>
    </row>
    <row r="83" spans="1:14" ht="14.45" hidden="1" x14ac:dyDescent="0.3">
      <c r="A83">
        <v>78</v>
      </c>
      <c r="B83" t="s">
        <v>1146</v>
      </c>
      <c r="C83">
        <v>1983</v>
      </c>
      <c r="E83" t="s">
        <v>277</v>
      </c>
      <c r="F83" t="s">
        <v>978</v>
      </c>
      <c r="G83">
        <v>5</v>
      </c>
      <c r="H83">
        <v>5</v>
      </c>
      <c r="I83">
        <v>3732.5</v>
      </c>
      <c r="J83">
        <v>3400.5</v>
      </c>
      <c r="K83">
        <v>223</v>
      </c>
      <c r="L83">
        <v>536269.31999999995</v>
      </c>
      <c r="M83">
        <v>0</v>
      </c>
      <c r="N83">
        <v>0</v>
      </c>
    </row>
    <row r="84" spans="1:14" x14ac:dyDescent="0.25">
      <c r="A84">
        <v>79</v>
      </c>
      <c r="B84" t="s">
        <v>337</v>
      </c>
      <c r="C84">
        <v>1995</v>
      </c>
      <c r="E84" t="s">
        <v>277</v>
      </c>
      <c r="F84" t="s">
        <v>288</v>
      </c>
      <c r="G84">
        <v>3</v>
      </c>
      <c r="H84">
        <v>3</v>
      </c>
      <c r="I84">
        <v>1653.7</v>
      </c>
      <c r="J84">
        <v>1491</v>
      </c>
      <c r="K84">
        <v>20</v>
      </c>
      <c r="L84">
        <v>6985755.6399999997</v>
      </c>
      <c r="M84">
        <v>0</v>
      </c>
      <c r="N84">
        <v>698575.56</v>
      </c>
    </row>
    <row r="85" spans="1:14" x14ac:dyDescent="0.25">
      <c r="B85" t="s">
        <v>38</v>
      </c>
    </row>
    <row r="86" spans="1:14" x14ac:dyDescent="0.25">
      <c r="A86">
        <v>80</v>
      </c>
      <c r="B86" t="s">
        <v>369</v>
      </c>
      <c r="C86">
        <v>1987</v>
      </c>
      <c r="E86" t="s">
        <v>277</v>
      </c>
      <c r="F86" t="s">
        <v>978</v>
      </c>
      <c r="G86">
        <v>5</v>
      </c>
      <c r="H86">
        <v>2</v>
      </c>
      <c r="I86">
        <v>2592.0500000000002</v>
      </c>
      <c r="J86">
        <v>2341.4</v>
      </c>
      <c r="K86">
        <v>134</v>
      </c>
      <c r="L86">
        <v>282714.68</v>
      </c>
      <c r="M86">
        <v>0</v>
      </c>
      <c r="N86">
        <v>28271.47</v>
      </c>
    </row>
    <row r="87" spans="1:14" ht="14.45" hidden="1" x14ac:dyDescent="0.3">
      <c r="A87">
        <v>81</v>
      </c>
      <c r="B87" t="s">
        <v>172</v>
      </c>
      <c r="C87">
        <v>1986</v>
      </c>
      <c r="E87" t="s">
        <v>277</v>
      </c>
      <c r="F87" t="s">
        <v>978</v>
      </c>
      <c r="G87">
        <v>5</v>
      </c>
      <c r="H87">
        <v>4</v>
      </c>
      <c r="I87">
        <v>5206</v>
      </c>
      <c r="J87">
        <v>4736.96</v>
      </c>
      <c r="K87">
        <v>233</v>
      </c>
      <c r="L87">
        <v>1260749.01</v>
      </c>
      <c r="M87">
        <v>0</v>
      </c>
      <c r="N87">
        <v>0</v>
      </c>
    </row>
    <row r="88" spans="1:14" x14ac:dyDescent="0.25">
      <c r="A88">
        <v>82</v>
      </c>
      <c r="B88" t="s">
        <v>370</v>
      </c>
      <c r="C88">
        <v>1986</v>
      </c>
      <c r="E88" t="s">
        <v>277</v>
      </c>
      <c r="F88" t="s">
        <v>978</v>
      </c>
      <c r="G88">
        <v>5</v>
      </c>
      <c r="H88">
        <v>3</v>
      </c>
      <c r="I88">
        <v>3797.4</v>
      </c>
      <c r="J88">
        <v>3578.7</v>
      </c>
      <c r="K88">
        <v>181</v>
      </c>
      <c r="L88">
        <v>952476.37</v>
      </c>
      <c r="M88">
        <v>0</v>
      </c>
      <c r="N88">
        <v>95247.64</v>
      </c>
    </row>
    <row r="89" spans="1:14" ht="14.45" hidden="1" x14ac:dyDescent="0.3">
      <c r="A89">
        <v>83</v>
      </c>
      <c r="B89" t="s">
        <v>173</v>
      </c>
      <c r="C89">
        <v>1986</v>
      </c>
      <c r="E89" t="s">
        <v>277</v>
      </c>
      <c r="F89" t="s">
        <v>978</v>
      </c>
      <c r="G89">
        <v>5</v>
      </c>
      <c r="H89">
        <v>2</v>
      </c>
      <c r="I89">
        <v>2466.9</v>
      </c>
      <c r="J89">
        <v>2340.1999999999998</v>
      </c>
      <c r="K89">
        <v>110</v>
      </c>
      <c r="L89">
        <v>622847.74</v>
      </c>
      <c r="M89">
        <v>0</v>
      </c>
      <c r="N89">
        <v>0</v>
      </c>
    </row>
    <row r="90" spans="1:14" ht="14.45" hidden="1" x14ac:dyDescent="0.3">
      <c r="A90">
        <v>84</v>
      </c>
      <c r="B90" t="s">
        <v>123</v>
      </c>
      <c r="C90">
        <v>1986</v>
      </c>
      <c r="E90" t="s">
        <v>277</v>
      </c>
      <c r="F90" t="s">
        <v>978</v>
      </c>
      <c r="G90">
        <v>5</v>
      </c>
      <c r="H90">
        <v>4</v>
      </c>
      <c r="I90">
        <v>5122.24</v>
      </c>
      <c r="J90">
        <v>4606.5</v>
      </c>
      <c r="K90">
        <v>260</v>
      </c>
      <c r="L90">
        <v>1631311.36</v>
      </c>
      <c r="M90">
        <v>0</v>
      </c>
      <c r="N90">
        <v>0</v>
      </c>
    </row>
    <row r="91" spans="1:14" ht="14.45" hidden="1" x14ac:dyDescent="0.3">
      <c r="A91">
        <v>85</v>
      </c>
      <c r="B91" t="s">
        <v>371</v>
      </c>
      <c r="C91">
        <v>1986</v>
      </c>
      <c r="E91" t="s">
        <v>277</v>
      </c>
      <c r="F91" t="s">
        <v>978</v>
      </c>
      <c r="G91">
        <v>5</v>
      </c>
      <c r="H91">
        <v>3</v>
      </c>
      <c r="I91">
        <v>3670.15</v>
      </c>
      <c r="J91">
        <v>3438.93</v>
      </c>
      <c r="K91">
        <v>211</v>
      </c>
      <c r="L91">
        <v>1066811.1100000001</v>
      </c>
      <c r="M91">
        <v>0</v>
      </c>
      <c r="N91">
        <v>0</v>
      </c>
    </row>
    <row r="92" spans="1:14" ht="14.45" hidden="1" x14ac:dyDescent="0.3">
      <c r="A92">
        <v>86</v>
      </c>
      <c r="B92" t="s">
        <v>372</v>
      </c>
      <c r="C92">
        <v>1994</v>
      </c>
      <c r="E92" t="s">
        <v>277</v>
      </c>
      <c r="F92" t="s">
        <v>978</v>
      </c>
      <c r="G92">
        <v>9</v>
      </c>
      <c r="H92">
        <v>3</v>
      </c>
      <c r="I92">
        <v>7556.65</v>
      </c>
      <c r="J92">
        <v>6600.54</v>
      </c>
      <c r="K92">
        <v>368</v>
      </c>
      <c r="L92">
        <v>631351.93000000005</v>
      </c>
      <c r="M92">
        <v>0</v>
      </c>
      <c r="N92">
        <v>0</v>
      </c>
    </row>
    <row r="93" spans="1:14" ht="14.45" hidden="1" x14ac:dyDescent="0.3">
      <c r="A93">
        <v>87</v>
      </c>
      <c r="B93" t="s">
        <v>1147</v>
      </c>
      <c r="C93">
        <v>1985</v>
      </c>
      <c r="E93" t="s">
        <v>277</v>
      </c>
      <c r="F93" t="s">
        <v>978</v>
      </c>
      <c r="G93">
        <v>9</v>
      </c>
      <c r="H93">
        <v>6</v>
      </c>
      <c r="I93">
        <v>14530.88</v>
      </c>
      <c r="J93">
        <v>13119.35</v>
      </c>
      <c r="K93">
        <v>693</v>
      </c>
      <c r="L93">
        <v>2289130</v>
      </c>
      <c r="M93">
        <v>0</v>
      </c>
      <c r="N93">
        <v>0</v>
      </c>
    </row>
    <row r="94" spans="1:14" ht="14.45" hidden="1" x14ac:dyDescent="0.3">
      <c r="A94">
        <v>88</v>
      </c>
      <c r="B94" t="s">
        <v>373</v>
      </c>
      <c r="C94">
        <v>1987</v>
      </c>
      <c r="E94" t="s">
        <v>277</v>
      </c>
      <c r="F94" t="s">
        <v>978</v>
      </c>
      <c r="G94">
        <v>5</v>
      </c>
      <c r="H94">
        <v>2</v>
      </c>
      <c r="I94">
        <v>2715.47</v>
      </c>
      <c r="J94">
        <v>2314.9499999999998</v>
      </c>
      <c r="K94">
        <v>131</v>
      </c>
      <c r="L94">
        <v>279520.95</v>
      </c>
      <c r="M94">
        <v>0</v>
      </c>
      <c r="N94">
        <v>0</v>
      </c>
    </row>
    <row r="95" spans="1:14" ht="14.45" hidden="1" x14ac:dyDescent="0.3">
      <c r="A95">
        <v>89</v>
      </c>
      <c r="B95" t="s">
        <v>374</v>
      </c>
      <c r="C95">
        <v>1987</v>
      </c>
      <c r="E95" t="s">
        <v>277</v>
      </c>
      <c r="F95" t="s">
        <v>978</v>
      </c>
      <c r="G95">
        <v>5</v>
      </c>
      <c r="H95">
        <v>2</v>
      </c>
      <c r="I95">
        <v>2740.35</v>
      </c>
      <c r="J95">
        <v>2336.5500000000002</v>
      </c>
      <c r="K95">
        <v>130</v>
      </c>
      <c r="L95">
        <v>282129.07</v>
      </c>
      <c r="M95">
        <v>0</v>
      </c>
      <c r="N95">
        <v>0</v>
      </c>
    </row>
    <row r="96" spans="1:14" ht="14.45" hidden="1" x14ac:dyDescent="0.3">
      <c r="A96">
        <v>90</v>
      </c>
      <c r="B96" t="s">
        <v>124</v>
      </c>
      <c r="C96">
        <v>1986</v>
      </c>
      <c r="E96" t="s">
        <v>277</v>
      </c>
      <c r="F96" t="s">
        <v>978</v>
      </c>
      <c r="G96">
        <v>5</v>
      </c>
      <c r="H96">
        <v>3</v>
      </c>
      <c r="I96">
        <v>3856.5</v>
      </c>
      <c r="J96">
        <v>3510.8</v>
      </c>
      <c r="K96">
        <v>174</v>
      </c>
      <c r="L96">
        <v>934404.69</v>
      </c>
      <c r="M96">
        <v>0</v>
      </c>
      <c r="N96">
        <v>0</v>
      </c>
    </row>
    <row r="97" spans="1:14" ht="14.45" hidden="1" x14ac:dyDescent="0.3">
      <c r="A97">
        <v>91</v>
      </c>
      <c r="B97" t="s">
        <v>125</v>
      </c>
      <c r="C97">
        <v>1986</v>
      </c>
      <c r="E97" t="s">
        <v>277</v>
      </c>
      <c r="F97" t="s">
        <v>978</v>
      </c>
      <c r="G97">
        <v>5</v>
      </c>
      <c r="H97">
        <v>3</v>
      </c>
      <c r="I97">
        <v>4092.45</v>
      </c>
      <c r="J97">
        <v>3503.95</v>
      </c>
      <c r="K97">
        <v>181</v>
      </c>
      <c r="L97">
        <v>1086981.3500000001</v>
      </c>
      <c r="M97">
        <v>0</v>
      </c>
      <c r="N97">
        <v>0</v>
      </c>
    </row>
    <row r="98" spans="1:14" ht="14.45" hidden="1" x14ac:dyDescent="0.3">
      <c r="A98">
        <v>92</v>
      </c>
      <c r="B98" t="s">
        <v>88</v>
      </c>
      <c r="C98">
        <v>1986</v>
      </c>
      <c r="E98" t="s">
        <v>277</v>
      </c>
      <c r="F98" t="s">
        <v>978</v>
      </c>
      <c r="G98">
        <v>5</v>
      </c>
      <c r="H98">
        <v>3</v>
      </c>
      <c r="I98">
        <v>3862.5</v>
      </c>
      <c r="J98">
        <v>3488.33</v>
      </c>
      <c r="K98">
        <v>184</v>
      </c>
      <c r="L98">
        <v>928424.26</v>
      </c>
      <c r="M98">
        <v>0</v>
      </c>
      <c r="N98">
        <v>0</v>
      </c>
    </row>
    <row r="99" spans="1:14" ht="14.45" hidden="1" x14ac:dyDescent="0.3">
      <c r="A99">
        <v>93</v>
      </c>
      <c r="B99" t="s">
        <v>174</v>
      </c>
      <c r="C99">
        <v>1986</v>
      </c>
      <c r="E99" t="s">
        <v>277</v>
      </c>
      <c r="F99" t="s">
        <v>978</v>
      </c>
      <c r="G99">
        <v>5</v>
      </c>
      <c r="H99">
        <v>3</v>
      </c>
      <c r="I99">
        <v>4091.23</v>
      </c>
      <c r="J99">
        <v>3431.33</v>
      </c>
      <c r="K99">
        <v>180</v>
      </c>
      <c r="L99">
        <v>1064453.47</v>
      </c>
      <c r="M99">
        <v>0</v>
      </c>
      <c r="N99">
        <v>0</v>
      </c>
    </row>
    <row r="100" spans="1:14" ht="14.45" hidden="1" x14ac:dyDescent="0.3">
      <c r="A100">
        <v>94</v>
      </c>
      <c r="B100" t="s">
        <v>1148</v>
      </c>
      <c r="C100">
        <v>1983</v>
      </c>
      <c r="E100" t="s">
        <v>277</v>
      </c>
      <c r="F100" t="s">
        <v>978</v>
      </c>
      <c r="G100">
        <v>9</v>
      </c>
      <c r="H100">
        <v>6</v>
      </c>
      <c r="I100">
        <v>14393.41</v>
      </c>
      <c r="J100">
        <v>12681.54</v>
      </c>
      <c r="K100">
        <v>834</v>
      </c>
      <c r="L100">
        <v>9986549.2300000004</v>
      </c>
      <c r="M100">
        <v>0</v>
      </c>
      <c r="N100">
        <v>0</v>
      </c>
    </row>
    <row r="101" spans="1:14" ht="14.45" hidden="1" x14ac:dyDescent="0.3">
      <c r="A101">
        <v>95</v>
      </c>
      <c r="B101" t="s">
        <v>1149</v>
      </c>
      <c r="C101">
        <v>1985</v>
      </c>
      <c r="E101" t="s">
        <v>277</v>
      </c>
      <c r="F101" t="s">
        <v>978</v>
      </c>
      <c r="G101">
        <v>9</v>
      </c>
      <c r="H101">
        <v>6</v>
      </c>
      <c r="I101">
        <v>14553.94</v>
      </c>
      <c r="J101">
        <v>13022.16</v>
      </c>
      <c r="K101">
        <v>667</v>
      </c>
      <c r="L101">
        <v>1063152.2</v>
      </c>
      <c r="M101">
        <v>0</v>
      </c>
      <c r="N101">
        <v>0</v>
      </c>
    </row>
    <row r="102" spans="1:14" ht="14.45" hidden="1" x14ac:dyDescent="0.3">
      <c r="A102">
        <v>96</v>
      </c>
      <c r="B102" t="s">
        <v>126</v>
      </c>
      <c r="C102">
        <v>1986</v>
      </c>
      <c r="E102" t="s">
        <v>277</v>
      </c>
      <c r="F102" t="s">
        <v>978</v>
      </c>
      <c r="G102">
        <v>5</v>
      </c>
      <c r="H102">
        <v>3</v>
      </c>
      <c r="I102">
        <v>3777.8</v>
      </c>
      <c r="J102">
        <v>3463.99</v>
      </c>
      <c r="K102">
        <v>212</v>
      </c>
      <c r="L102">
        <v>921946.13</v>
      </c>
      <c r="M102">
        <v>0</v>
      </c>
      <c r="N102">
        <v>0</v>
      </c>
    </row>
    <row r="103" spans="1:14" ht="14.45" hidden="1" x14ac:dyDescent="0.3">
      <c r="A103">
        <v>97</v>
      </c>
      <c r="B103" t="s">
        <v>375</v>
      </c>
      <c r="C103">
        <v>1986</v>
      </c>
      <c r="E103" t="s">
        <v>277</v>
      </c>
      <c r="F103" t="s">
        <v>978</v>
      </c>
      <c r="G103">
        <v>5</v>
      </c>
      <c r="H103">
        <v>3</v>
      </c>
      <c r="I103">
        <v>3709.75</v>
      </c>
      <c r="J103">
        <v>3495.05</v>
      </c>
      <c r="K103">
        <v>203</v>
      </c>
      <c r="L103">
        <v>930212.8</v>
      </c>
      <c r="M103">
        <v>0</v>
      </c>
      <c r="N103">
        <v>0</v>
      </c>
    </row>
    <row r="104" spans="1:14" ht="14.45" hidden="1" x14ac:dyDescent="0.3">
      <c r="A104">
        <v>98</v>
      </c>
      <c r="B104" t="s">
        <v>127</v>
      </c>
      <c r="C104">
        <v>1986</v>
      </c>
      <c r="E104" t="s">
        <v>277</v>
      </c>
      <c r="F104" t="s">
        <v>978</v>
      </c>
      <c r="G104">
        <v>5</v>
      </c>
      <c r="H104">
        <v>5</v>
      </c>
      <c r="I104">
        <v>6201.83</v>
      </c>
      <c r="J104">
        <v>5685.51</v>
      </c>
      <c r="K104">
        <v>325</v>
      </c>
      <c r="L104">
        <v>1513207.02</v>
      </c>
      <c r="M104">
        <v>0</v>
      </c>
      <c r="N104">
        <v>0</v>
      </c>
    </row>
    <row r="105" spans="1:14" ht="14.45" hidden="1" x14ac:dyDescent="0.3">
      <c r="A105">
        <v>99</v>
      </c>
      <c r="B105" t="s">
        <v>376</v>
      </c>
      <c r="C105">
        <v>1986</v>
      </c>
      <c r="E105" t="s">
        <v>277</v>
      </c>
      <c r="F105" t="s">
        <v>978</v>
      </c>
      <c r="G105">
        <v>5</v>
      </c>
      <c r="H105">
        <v>3</v>
      </c>
      <c r="I105">
        <v>3822.7</v>
      </c>
      <c r="J105">
        <v>3446.6</v>
      </c>
      <c r="K105">
        <v>181</v>
      </c>
      <c r="L105">
        <v>917317.76</v>
      </c>
      <c r="M105">
        <v>0</v>
      </c>
      <c r="N105">
        <v>0</v>
      </c>
    </row>
    <row r="106" spans="1:14" ht="14.45" hidden="1" x14ac:dyDescent="0.3">
      <c r="A106">
        <v>100</v>
      </c>
      <c r="B106" t="s">
        <v>1050</v>
      </c>
      <c r="C106">
        <v>1986</v>
      </c>
      <c r="E106" t="s">
        <v>277</v>
      </c>
      <c r="F106" t="s">
        <v>978</v>
      </c>
      <c r="G106">
        <v>5</v>
      </c>
      <c r="H106">
        <v>3</v>
      </c>
      <c r="I106">
        <v>3671.01</v>
      </c>
      <c r="J106">
        <v>3472.76</v>
      </c>
      <c r="K106">
        <v>212</v>
      </c>
      <c r="L106">
        <v>924280.28</v>
      </c>
      <c r="M106">
        <v>0</v>
      </c>
      <c r="N106">
        <v>0</v>
      </c>
    </row>
    <row r="107" spans="1:14" ht="14.45" hidden="1" x14ac:dyDescent="0.3">
      <c r="A107">
        <v>101</v>
      </c>
      <c r="B107" t="s">
        <v>1150</v>
      </c>
      <c r="C107">
        <v>1984</v>
      </c>
      <c r="E107" t="s">
        <v>277</v>
      </c>
      <c r="F107" t="s">
        <v>978</v>
      </c>
      <c r="G107">
        <v>9</v>
      </c>
      <c r="H107">
        <v>6</v>
      </c>
      <c r="I107">
        <v>14485.29</v>
      </c>
      <c r="J107">
        <v>12944.36</v>
      </c>
      <c r="K107">
        <v>690</v>
      </c>
      <c r="L107">
        <v>14904353.369999999</v>
      </c>
      <c r="M107">
        <v>0</v>
      </c>
      <c r="N107">
        <v>0</v>
      </c>
    </row>
    <row r="108" spans="1:14" ht="14.45" hidden="1" x14ac:dyDescent="0.3">
      <c r="A108">
        <v>102</v>
      </c>
      <c r="B108" t="s">
        <v>1151</v>
      </c>
      <c r="C108">
        <v>1984</v>
      </c>
      <c r="E108" t="s">
        <v>277</v>
      </c>
      <c r="F108" t="s">
        <v>978</v>
      </c>
      <c r="G108">
        <v>9</v>
      </c>
      <c r="H108">
        <v>2</v>
      </c>
      <c r="I108">
        <v>4774.8</v>
      </c>
      <c r="J108">
        <v>4127.42</v>
      </c>
      <c r="K108">
        <v>237</v>
      </c>
      <c r="L108">
        <v>8909285.9900000002</v>
      </c>
      <c r="M108">
        <v>0</v>
      </c>
      <c r="N108">
        <v>0</v>
      </c>
    </row>
    <row r="109" spans="1:14" ht="14.45" hidden="1" x14ac:dyDescent="0.3">
      <c r="A109">
        <v>103</v>
      </c>
      <c r="B109" t="s">
        <v>1152</v>
      </c>
      <c r="C109">
        <v>1984</v>
      </c>
      <c r="E109" t="s">
        <v>277</v>
      </c>
      <c r="F109" t="s">
        <v>978</v>
      </c>
      <c r="G109">
        <v>9</v>
      </c>
      <c r="H109">
        <v>2</v>
      </c>
      <c r="I109">
        <v>4664.33</v>
      </c>
      <c r="J109">
        <v>4090.8</v>
      </c>
      <c r="K109">
        <v>72</v>
      </c>
      <c r="L109">
        <v>1435420.37</v>
      </c>
      <c r="M109">
        <v>0</v>
      </c>
      <c r="N109">
        <v>0</v>
      </c>
    </row>
    <row r="110" spans="1:14" ht="14.45" hidden="1" x14ac:dyDescent="0.3">
      <c r="A110">
        <v>104</v>
      </c>
      <c r="B110" t="s">
        <v>175</v>
      </c>
      <c r="C110">
        <v>1986</v>
      </c>
      <c r="E110" t="s">
        <v>277</v>
      </c>
      <c r="F110" t="s">
        <v>978</v>
      </c>
      <c r="G110">
        <v>5</v>
      </c>
      <c r="H110">
        <v>4</v>
      </c>
      <c r="I110">
        <v>5522.57</v>
      </c>
      <c r="J110">
        <v>4753.33</v>
      </c>
      <c r="K110">
        <v>232</v>
      </c>
      <c r="L110">
        <v>1474559.02</v>
      </c>
      <c r="M110">
        <v>0</v>
      </c>
      <c r="N110">
        <v>0</v>
      </c>
    </row>
    <row r="111" spans="1:14" ht="14.45" hidden="1" x14ac:dyDescent="0.3">
      <c r="A111">
        <v>105</v>
      </c>
      <c r="B111" t="s">
        <v>176</v>
      </c>
      <c r="C111">
        <v>1986</v>
      </c>
      <c r="E111" t="s">
        <v>277</v>
      </c>
      <c r="F111" t="s">
        <v>978</v>
      </c>
      <c r="G111">
        <v>5</v>
      </c>
      <c r="H111">
        <v>3</v>
      </c>
      <c r="I111">
        <v>4029.59</v>
      </c>
      <c r="J111">
        <v>3695.24</v>
      </c>
      <c r="K111">
        <v>157</v>
      </c>
      <c r="L111">
        <v>983493.67</v>
      </c>
      <c r="M111">
        <v>0</v>
      </c>
      <c r="N111">
        <v>0</v>
      </c>
    </row>
    <row r="112" spans="1:14" ht="14.45" hidden="1" x14ac:dyDescent="0.3">
      <c r="A112">
        <v>106</v>
      </c>
      <c r="B112" t="s">
        <v>377</v>
      </c>
      <c r="C112">
        <v>1987</v>
      </c>
      <c r="E112" t="s">
        <v>277</v>
      </c>
      <c r="F112" t="s">
        <v>978</v>
      </c>
      <c r="G112">
        <v>5</v>
      </c>
      <c r="H112">
        <v>4</v>
      </c>
      <c r="I112">
        <v>5409.1</v>
      </c>
      <c r="J112">
        <v>4751.3</v>
      </c>
      <c r="K112">
        <v>259</v>
      </c>
      <c r="L112">
        <v>573700.47</v>
      </c>
      <c r="M112">
        <v>0</v>
      </c>
      <c r="N112">
        <v>0</v>
      </c>
    </row>
    <row r="113" spans="1:14" ht="14.45" hidden="1" x14ac:dyDescent="0.3">
      <c r="A113">
        <v>107</v>
      </c>
      <c r="B113" t="s">
        <v>378</v>
      </c>
      <c r="C113">
        <v>1987</v>
      </c>
      <c r="E113" t="s">
        <v>277</v>
      </c>
      <c r="F113" t="s">
        <v>978</v>
      </c>
      <c r="G113">
        <v>5</v>
      </c>
      <c r="H113">
        <v>3</v>
      </c>
      <c r="I113">
        <v>4004.49</v>
      </c>
      <c r="J113">
        <v>3570</v>
      </c>
      <c r="K113">
        <v>195</v>
      </c>
      <c r="L113">
        <v>431063.22</v>
      </c>
      <c r="M113">
        <v>0</v>
      </c>
      <c r="N113">
        <v>0</v>
      </c>
    </row>
    <row r="114" spans="1:14" ht="14.45" hidden="1" x14ac:dyDescent="0.3">
      <c r="A114">
        <v>108</v>
      </c>
      <c r="B114" t="s">
        <v>379</v>
      </c>
      <c r="C114">
        <v>1987</v>
      </c>
      <c r="E114" t="s">
        <v>277</v>
      </c>
      <c r="F114" t="s">
        <v>978</v>
      </c>
      <c r="G114">
        <v>5</v>
      </c>
      <c r="H114">
        <v>3</v>
      </c>
      <c r="I114">
        <v>3998.7</v>
      </c>
      <c r="J114">
        <v>3588.5</v>
      </c>
      <c r="K114">
        <v>195</v>
      </c>
      <c r="L114">
        <v>433297.02</v>
      </c>
      <c r="M114">
        <v>0</v>
      </c>
      <c r="N114">
        <v>0</v>
      </c>
    </row>
    <row r="115" spans="1:14" ht="14.45" hidden="1" x14ac:dyDescent="0.3">
      <c r="A115">
        <v>109</v>
      </c>
      <c r="B115" t="s">
        <v>380</v>
      </c>
      <c r="C115">
        <v>1987</v>
      </c>
      <c r="E115" t="s">
        <v>277</v>
      </c>
      <c r="F115" t="s">
        <v>978</v>
      </c>
      <c r="G115">
        <v>5</v>
      </c>
      <c r="H115">
        <v>4</v>
      </c>
      <c r="I115">
        <v>5468.8</v>
      </c>
      <c r="J115">
        <v>4756</v>
      </c>
      <c r="K115">
        <v>266</v>
      </c>
      <c r="L115">
        <v>574267.98</v>
      </c>
      <c r="M115">
        <v>0</v>
      </c>
      <c r="N115">
        <v>0</v>
      </c>
    </row>
    <row r="116" spans="1:14" ht="14.45" hidden="1" x14ac:dyDescent="0.3">
      <c r="A116">
        <v>110</v>
      </c>
      <c r="B116" t="s">
        <v>1153</v>
      </c>
      <c r="C116">
        <v>1985</v>
      </c>
      <c r="E116" t="s">
        <v>277</v>
      </c>
      <c r="F116" t="s">
        <v>978</v>
      </c>
      <c r="G116">
        <v>5</v>
      </c>
      <c r="H116">
        <v>5</v>
      </c>
      <c r="I116">
        <v>6388.39</v>
      </c>
      <c r="J116">
        <v>5758.5</v>
      </c>
      <c r="K116">
        <v>324</v>
      </c>
      <c r="L116">
        <v>2042800</v>
      </c>
      <c r="M116">
        <v>0</v>
      </c>
      <c r="N116">
        <v>0</v>
      </c>
    </row>
    <row r="117" spans="1:14" ht="14.45" hidden="1" x14ac:dyDescent="0.3">
      <c r="A117">
        <v>111</v>
      </c>
      <c r="B117" t="s">
        <v>40</v>
      </c>
      <c r="C117">
        <v>1986</v>
      </c>
      <c r="E117" t="s">
        <v>277</v>
      </c>
      <c r="F117" t="s">
        <v>978</v>
      </c>
      <c r="G117">
        <v>5</v>
      </c>
      <c r="H117">
        <v>4</v>
      </c>
      <c r="I117">
        <v>5231</v>
      </c>
      <c r="J117">
        <v>4353.37</v>
      </c>
      <c r="K117">
        <v>276</v>
      </c>
      <c r="L117">
        <v>1350485.03</v>
      </c>
      <c r="M117">
        <v>0</v>
      </c>
      <c r="N117">
        <v>0</v>
      </c>
    </row>
    <row r="118" spans="1:14" ht="14.45" hidden="1" x14ac:dyDescent="0.3">
      <c r="A118">
        <v>112</v>
      </c>
      <c r="B118" t="s">
        <v>1154</v>
      </c>
      <c r="C118">
        <v>1985</v>
      </c>
      <c r="E118" t="s">
        <v>277</v>
      </c>
      <c r="F118" t="s">
        <v>978</v>
      </c>
      <c r="G118">
        <v>5</v>
      </c>
      <c r="H118">
        <v>3</v>
      </c>
      <c r="I118">
        <v>4074.9</v>
      </c>
      <c r="J118">
        <v>3368.32</v>
      </c>
      <c r="K118">
        <v>204</v>
      </c>
      <c r="L118">
        <v>2042800</v>
      </c>
      <c r="M118">
        <v>0</v>
      </c>
      <c r="N118">
        <v>0</v>
      </c>
    </row>
    <row r="119" spans="1:14" ht="14.45" hidden="1" x14ac:dyDescent="0.3">
      <c r="A119">
        <v>113</v>
      </c>
      <c r="B119" t="s">
        <v>1155</v>
      </c>
      <c r="C119">
        <v>1985</v>
      </c>
      <c r="E119" t="s">
        <v>277</v>
      </c>
      <c r="F119" t="s">
        <v>978</v>
      </c>
      <c r="G119">
        <v>5</v>
      </c>
      <c r="H119">
        <v>4</v>
      </c>
      <c r="I119">
        <v>5214.8500000000004</v>
      </c>
      <c r="J119">
        <v>4617.8500000000004</v>
      </c>
      <c r="K119">
        <v>299</v>
      </c>
      <c r="L119">
        <v>2042800</v>
      </c>
      <c r="M119">
        <v>0</v>
      </c>
      <c r="N119">
        <v>0</v>
      </c>
    </row>
    <row r="120" spans="1:14" x14ac:dyDescent="0.25">
      <c r="B120" t="s">
        <v>128</v>
      </c>
    </row>
    <row r="121" spans="1:14" ht="14.45" hidden="1" x14ac:dyDescent="0.3">
      <c r="A121">
        <v>114</v>
      </c>
      <c r="B121" t="s">
        <v>381</v>
      </c>
      <c r="C121">
        <v>1985</v>
      </c>
      <c r="E121" t="s">
        <v>277</v>
      </c>
      <c r="F121" t="s">
        <v>288</v>
      </c>
      <c r="G121">
        <v>2</v>
      </c>
      <c r="H121">
        <v>3</v>
      </c>
      <c r="I121">
        <v>828.3</v>
      </c>
      <c r="J121">
        <v>670.2</v>
      </c>
      <c r="K121">
        <v>28</v>
      </c>
      <c r="L121">
        <v>231901.93</v>
      </c>
      <c r="M121">
        <v>0</v>
      </c>
      <c r="N121">
        <v>0</v>
      </c>
    </row>
    <row r="122" spans="1:14" ht="14.45" hidden="1" x14ac:dyDescent="0.3">
      <c r="A122">
        <v>115</v>
      </c>
      <c r="B122" t="s">
        <v>382</v>
      </c>
      <c r="C122">
        <v>1986</v>
      </c>
      <c r="E122" t="s">
        <v>277</v>
      </c>
      <c r="F122" t="s">
        <v>288</v>
      </c>
      <c r="G122">
        <v>2</v>
      </c>
      <c r="H122">
        <v>3</v>
      </c>
      <c r="I122">
        <v>782.8</v>
      </c>
      <c r="J122">
        <v>671.6</v>
      </c>
      <c r="K122">
        <v>43</v>
      </c>
      <c r="L122">
        <v>109003.7</v>
      </c>
      <c r="M122">
        <v>0</v>
      </c>
      <c r="N122">
        <v>0</v>
      </c>
    </row>
    <row r="123" spans="1:14" x14ac:dyDescent="0.25">
      <c r="A123">
        <v>116</v>
      </c>
      <c r="B123" t="s">
        <v>383</v>
      </c>
      <c r="C123">
        <v>1986</v>
      </c>
      <c r="E123" t="s">
        <v>277</v>
      </c>
      <c r="F123" t="s">
        <v>288</v>
      </c>
      <c r="G123">
        <v>2</v>
      </c>
      <c r="H123">
        <v>3</v>
      </c>
      <c r="I123">
        <v>881.3</v>
      </c>
      <c r="J123">
        <v>712.2</v>
      </c>
      <c r="K123">
        <v>58</v>
      </c>
      <c r="L123">
        <v>152094.23000000001</v>
      </c>
      <c r="M123">
        <v>0</v>
      </c>
      <c r="N123">
        <v>15209.42</v>
      </c>
    </row>
    <row r="124" spans="1:14" ht="14.45" hidden="1" x14ac:dyDescent="0.3">
      <c r="A124">
        <v>117</v>
      </c>
      <c r="B124" t="s">
        <v>384</v>
      </c>
      <c r="C124">
        <v>1986</v>
      </c>
      <c r="E124" t="s">
        <v>277</v>
      </c>
      <c r="F124" t="s">
        <v>288</v>
      </c>
      <c r="G124">
        <v>2</v>
      </c>
      <c r="H124">
        <v>3</v>
      </c>
      <c r="I124">
        <v>847.4</v>
      </c>
      <c r="J124">
        <v>657.6</v>
      </c>
      <c r="K124">
        <v>35</v>
      </c>
      <c r="L124">
        <v>140434.1</v>
      </c>
      <c r="M124">
        <v>0</v>
      </c>
      <c r="N124">
        <v>0</v>
      </c>
    </row>
    <row r="125" spans="1:14" ht="14.45" hidden="1" x14ac:dyDescent="0.3">
      <c r="A125">
        <v>118</v>
      </c>
      <c r="B125" t="s">
        <v>385</v>
      </c>
      <c r="C125">
        <v>1968</v>
      </c>
      <c r="E125" t="s">
        <v>277</v>
      </c>
      <c r="F125" t="s">
        <v>288</v>
      </c>
      <c r="G125">
        <v>2</v>
      </c>
      <c r="H125">
        <v>2</v>
      </c>
      <c r="I125">
        <v>692.1</v>
      </c>
      <c r="J125">
        <v>640.5</v>
      </c>
      <c r="K125">
        <v>36</v>
      </c>
      <c r="L125">
        <v>79070.37</v>
      </c>
      <c r="M125">
        <v>0</v>
      </c>
      <c r="N125">
        <v>0</v>
      </c>
    </row>
    <row r="126" spans="1:14" ht="14.45" hidden="1" x14ac:dyDescent="0.3">
      <c r="A126">
        <v>119</v>
      </c>
      <c r="B126" t="s">
        <v>386</v>
      </c>
      <c r="C126">
        <v>1967</v>
      </c>
      <c r="E126" t="s">
        <v>277</v>
      </c>
      <c r="F126" t="s">
        <v>288</v>
      </c>
      <c r="G126">
        <v>2</v>
      </c>
      <c r="H126">
        <v>2</v>
      </c>
      <c r="I126">
        <v>698.6</v>
      </c>
      <c r="J126">
        <v>645.4</v>
      </c>
      <c r="K126">
        <v>45</v>
      </c>
      <c r="L126">
        <v>79675.28</v>
      </c>
      <c r="M126">
        <v>0</v>
      </c>
      <c r="N126">
        <v>0</v>
      </c>
    </row>
    <row r="127" spans="1:14" ht="14.45" hidden="1" x14ac:dyDescent="0.3">
      <c r="A127">
        <v>120</v>
      </c>
      <c r="B127" t="s">
        <v>272</v>
      </c>
      <c r="C127">
        <v>1986</v>
      </c>
      <c r="E127" t="s">
        <v>277</v>
      </c>
      <c r="F127" t="s">
        <v>978</v>
      </c>
      <c r="G127">
        <v>9</v>
      </c>
      <c r="H127">
        <v>6</v>
      </c>
      <c r="I127">
        <v>15745.8</v>
      </c>
      <c r="J127">
        <v>13194.8</v>
      </c>
      <c r="K127">
        <v>663</v>
      </c>
      <c r="L127">
        <v>1805589.63</v>
      </c>
      <c r="M127">
        <v>0</v>
      </c>
      <c r="N127">
        <v>0</v>
      </c>
    </row>
    <row r="128" spans="1:14" ht="14.45" hidden="1" x14ac:dyDescent="0.3">
      <c r="A128">
        <v>121</v>
      </c>
      <c r="B128" t="s">
        <v>129</v>
      </c>
      <c r="C128">
        <v>1985</v>
      </c>
      <c r="E128" t="s">
        <v>277</v>
      </c>
      <c r="F128" t="s">
        <v>288</v>
      </c>
      <c r="G128">
        <v>5</v>
      </c>
      <c r="H128">
        <v>7</v>
      </c>
      <c r="I128">
        <v>6157.4</v>
      </c>
      <c r="J128">
        <v>5234.1000000000004</v>
      </c>
      <c r="K128">
        <v>202</v>
      </c>
      <c r="L128">
        <v>41971077.969999999</v>
      </c>
      <c r="M128">
        <v>0</v>
      </c>
      <c r="N128">
        <v>0</v>
      </c>
    </row>
    <row r="129" spans="1:14" ht="14.45" hidden="1" x14ac:dyDescent="0.3">
      <c r="A129">
        <v>122</v>
      </c>
      <c r="B129" t="s">
        <v>1156</v>
      </c>
      <c r="C129">
        <v>1979</v>
      </c>
      <c r="E129" t="s">
        <v>277</v>
      </c>
      <c r="F129" t="s">
        <v>288</v>
      </c>
      <c r="G129">
        <v>5</v>
      </c>
      <c r="H129">
        <v>4</v>
      </c>
      <c r="I129">
        <v>3184.3</v>
      </c>
      <c r="J129">
        <v>2773.2</v>
      </c>
      <c r="K129">
        <v>54</v>
      </c>
      <c r="L129">
        <v>834021.46</v>
      </c>
      <c r="M129">
        <v>0</v>
      </c>
      <c r="N129">
        <v>0</v>
      </c>
    </row>
    <row r="130" spans="1:14" ht="14.45" hidden="1" x14ac:dyDescent="0.3">
      <c r="A130">
        <v>123</v>
      </c>
      <c r="B130" t="s">
        <v>44</v>
      </c>
      <c r="C130">
        <v>1974</v>
      </c>
      <c r="E130" t="s">
        <v>277</v>
      </c>
      <c r="F130" t="s">
        <v>288</v>
      </c>
      <c r="G130">
        <v>5</v>
      </c>
      <c r="H130">
        <v>4</v>
      </c>
      <c r="I130">
        <v>3032.4</v>
      </c>
      <c r="J130">
        <v>2735</v>
      </c>
      <c r="K130">
        <v>135</v>
      </c>
      <c r="L130">
        <v>261300.53</v>
      </c>
      <c r="M130">
        <v>0</v>
      </c>
      <c r="N130">
        <v>0</v>
      </c>
    </row>
    <row r="131" spans="1:14" ht="14.45" hidden="1" x14ac:dyDescent="0.3">
      <c r="A131">
        <v>124</v>
      </c>
      <c r="B131" t="s">
        <v>1157</v>
      </c>
      <c r="C131">
        <v>1981</v>
      </c>
      <c r="E131" t="s">
        <v>277</v>
      </c>
      <c r="F131" t="s">
        <v>288</v>
      </c>
      <c r="G131">
        <v>5</v>
      </c>
      <c r="H131">
        <v>4</v>
      </c>
      <c r="I131">
        <v>3776.7</v>
      </c>
      <c r="J131">
        <v>3370.2</v>
      </c>
      <c r="K131">
        <v>161</v>
      </c>
      <c r="L131">
        <v>6854239.0599999996</v>
      </c>
      <c r="M131">
        <v>0</v>
      </c>
      <c r="N131">
        <v>0</v>
      </c>
    </row>
    <row r="132" spans="1:14" ht="14.45" hidden="1" x14ac:dyDescent="0.3">
      <c r="A132">
        <v>125</v>
      </c>
      <c r="B132" t="s">
        <v>1158</v>
      </c>
      <c r="C132">
        <v>1981</v>
      </c>
      <c r="E132" t="s">
        <v>277</v>
      </c>
      <c r="F132" t="s">
        <v>1056</v>
      </c>
      <c r="G132">
        <v>2</v>
      </c>
      <c r="H132">
        <v>2</v>
      </c>
      <c r="I132">
        <v>605.29999999999995</v>
      </c>
      <c r="J132">
        <v>498.2</v>
      </c>
      <c r="K132">
        <v>33</v>
      </c>
      <c r="L132">
        <v>599632.72</v>
      </c>
      <c r="M132">
        <v>0</v>
      </c>
      <c r="N132">
        <v>0</v>
      </c>
    </row>
    <row r="133" spans="1:14" ht="14.45" hidden="1" x14ac:dyDescent="0.3">
      <c r="A133">
        <v>126</v>
      </c>
      <c r="B133" t="s">
        <v>1159</v>
      </c>
      <c r="C133">
        <v>1979</v>
      </c>
      <c r="E133" t="s">
        <v>277</v>
      </c>
      <c r="F133" t="s">
        <v>288</v>
      </c>
      <c r="G133">
        <v>5</v>
      </c>
      <c r="H133">
        <v>4</v>
      </c>
      <c r="I133">
        <v>3184.3</v>
      </c>
      <c r="J133">
        <v>2773.2</v>
      </c>
      <c r="K133">
        <v>54</v>
      </c>
      <c r="L133">
        <v>208864.86</v>
      </c>
      <c r="M133">
        <v>0</v>
      </c>
      <c r="N133">
        <v>0</v>
      </c>
    </row>
    <row r="134" spans="1:14" ht="14.45" hidden="1" x14ac:dyDescent="0.3">
      <c r="A134">
        <v>127</v>
      </c>
      <c r="B134" t="s">
        <v>177</v>
      </c>
      <c r="C134">
        <v>1985</v>
      </c>
      <c r="E134" t="s">
        <v>277</v>
      </c>
      <c r="F134" t="s">
        <v>978</v>
      </c>
      <c r="G134">
        <v>9</v>
      </c>
      <c r="H134">
        <v>6</v>
      </c>
      <c r="I134">
        <v>15811.8</v>
      </c>
      <c r="J134">
        <v>13186.4</v>
      </c>
      <c r="K134">
        <v>640</v>
      </c>
      <c r="L134">
        <v>1811844.33</v>
      </c>
      <c r="M134">
        <v>0</v>
      </c>
      <c r="N134">
        <v>0</v>
      </c>
    </row>
    <row r="135" spans="1:14" ht="14.45" hidden="1" x14ac:dyDescent="0.3">
      <c r="A135">
        <v>128</v>
      </c>
      <c r="B135" t="s">
        <v>130</v>
      </c>
      <c r="C135">
        <v>1985</v>
      </c>
      <c r="E135" t="s">
        <v>277</v>
      </c>
      <c r="F135" t="s">
        <v>288</v>
      </c>
      <c r="G135">
        <v>5</v>
      </c>
      <c r="H135">
        <v>1</v>
      </c>
      <c r="I135">
        <v>2975.2</v>
      </c>
      <c r="J135">
        <v>2695.3</v>
      </c>
      <c r="K135">
        <v>116</v>
      </c>
      <c r="L135">
        <v>599887.53</v>
      </c>
      <c r="M135">
        <v>0</v>
      </c>
      <c r="N135">
        <v>0</v>
      </c>
    </row>
    <row r="136" spans="1:14" ht="14.45" hidden="1" x14ac:dyDescent="0.3">
      <c r="A136">
        <v>129</v>
      </c>
      <c r="B136" t="s">
        <v>239</v>
      </c>
      <c r="C136">
        <v>1986</v>
      </c>
      <c r="E136" t="s">
        <v>277</v>
      </c>
      <c r="F136" t="s">
        <v>978</v>
      </c>
      <c r="G136">
        <v>9</v>
      </c>
      <c r="H136">
        <v>6</v>
      </c>
      <c r="I136">
        <v>14057.8</v>
      </c>
      <c r="J136">
        <v>11616.9</v>
      </c>
      <c r="K136">
        <v>635</v>
      </c>
      <c r="L136">
        <v>2745828.57</v>
      </c>
      <c r="M136">
        <v>0</v>
      </c>
      <c r="N136">
        <v>0</v>
      </c>
    </row>
    <row r="137" spans="1:14" ht="14.45" hidden="1" x14ac:dyDescent="0.3">
      <c r="A137">
        <v>130</v>
      </c>
      <c r="B137" t="s">
        <v>387</v>
      </c>
      <c r="C137">
        <v>1985</v>
      </c>
      <c r="E137" t="s">
        <v>277</v>
      </c>
      <c r="F137" t="s">
        <v>288</v>
      </c>
      <c r="G137">
        <v>5</v>
      </c>
      <c r="H137">
        <v>2</v>
      </c>
      <c r="I137">
        <v>2608.4</v>
      </c>
      <c r="J137">
        <v>2505.5</v>
      </c>
      <c r="K137">
        <v>106</v>
      </c>
      <c r="L137">
        <v>1499876.24</v>
      </c>
      <c r="M137">
        <v>0</v>
      </c>
      <c r="N137">
        <v>0</v>
      </c>
    </row>
    <row r="138" spans="1:14" ht="14.45" hidden="1" x14ac:dyDescent="0.3">
      <c r="A138">
        <v>131</v>
      </c>
      <c r="B138" t="s">
        <v>254</v>
      </c>
      <c r="C138">
        <v>1986</v>
      </c>
      <c r="E138" t="s">
        <v>277</v>
      </c>
      <c r="F138" t="s">
        <v>978</v>
      </c>
      <c r="G138">
        <v>9</v>
      </c>
      <c r="H138">
        <v>6</v>
      </c>
      <c r="I138">
        <v>13718.8</v>
      </c>
      <c r="J138">
        <v>11737.5</v>
      </c>
      <c r="K138">
        <v>585</v>
      </c>
      <c r="L138">
        <v>2037741.51</v>
      </c>
      <c r="M138">
        <v>0</v>
      </c>
      <c r="N138">
        <v>0</v>
      </c>
    </row>
    <row r="139" spans="1:14" ht="14.45" hidden="1" x14ac:dyDescent="0.3">
      <c r="A139">
        <v>132</v>
      </c>
      <c r="B139" t="s">
        <v>1160</v>
      </c>
      <c r="C139">
        <v>1984</v>
      </c>
      <c r="E139" t="s">
        <v>277</v>
      </c>
      <c r="F139" t="s">
        <v>288</v>
      </c>
      <c r="G139">
        <v>5</v>
      </c>
      <c r="H139">
        <v>4</v>
      </c>
      <c r="I139">
        <v>3342.3</v>
      </c>
      <c r="J139">
        <v>3304.5</v>
      </c>
      <c r="K139">
        <v>191</v>
      </c>
      <c r="L139">
        <v>4415257.2</v>
      </c>
      <c r="M139">
        <v>0</v>
      </c>
      <c r="N139">
        <v>0</v>
      </c>
    </row>
    <row r="140" spans="1:14" ht="14.45" hidden="1" x14ac:dyDescent="0.3">
      <c r="A140">
        <v>133</v>
      </c>
      <c r="B140" t="s">
        <v>388</v>
      </c>
      <c r="C140">
        <v>1977</v>
      </c>
      <c r="E140" t="s">
        <v>277</v>
      </c>
      <c r="F140" t="s">
        <v>303</v>
      </c>
      <c r="G140">
        <v>2</v>
      </c>
      <c r="H140">
        <v>3</v>
      </c>
      <c r="I140">
        <v>837.7</v>
      </c>
      <c r="J140">
        <v>734.1</v>
      </c>
      <c r="K140">
        <v>32</v>
      </c>
      <c r="L140">
        <v>76502.759999999995</v>
      </c>
      <c r="M140">
        <v>0</v>
      </c>
      <c r="N140">
        <v>0</v>
      </c>
    </row>
    <row r="141" spans="1:14" ht="14.45" hidden="1" x14ac:dyDescent="0.3">
      <c r="A141">
        <v>134</v>
      </c>
      <c r="B141" t="s">
        <v>389</v>
      </c>
      <c r="C141">
        <v>1986</v>
      </c>
      <c r="E141" t="s">
        <v>277</v>
      </c>
      <c r="F141" t="s">
        <v>288</v>
      </c>
      <c r="G141">
        <v>5</v>
      </c>
      <c r="H141">
        <v>3</v>
      </c>
      <c r="I141">
        <v>3331.8</v>
      </c>
      <c r="J141">
        <v>2903.3</v>
      </c>
      <c r="K141">
        <v>146</v>
      </c>
      <c r="L141">
        <v>1063819.93</v>
      </c>
      <c r="M141">
        <v>0</v>
      </c>
      <c r="N141">
        <v>0</v>
      </c>
    </row>
    <row r="142" spans="1:14" ht="14.45" hidden="1" x14ac:dyDescent="0.3">
      <c r="A142">
        <v>135</v>
      </c>
      <c r="B142" t="s">
        <v>390</v>
      </c>
      <c r="C142">
        <v>1970</v>
      </c>
      <c r="E142" t="s">
        <v>277</v>
      </c>
      <c r="F142" t="s">
        <v>303</v>
      </c>
      <c r="G142">
        <v>2</v>
      </c>
      <c r="H142">
        <v>2</v>
      </c>
      <c r="I142">
        <v>569.9</v>
      </c>
      <c r="J142">
        <v>513.20000000000005</v>
      </c>
      <c r="K142">
        <v>37</v>
      </c>
      <c r="L142">
        <v>53482.11</v>
      </c>
      <c r="M142">
        <v>0</v>
      </c>
      <c r="N142">
        <v>0</v>
      </c>
    </row>
    <row r="143" spans="1:14" ht="14.45" hidden="1" x14ac:dyDescent="0.3">
      <c r="A143">
        <v>136</v>
      </c>
      <c r="B143" t="s">
        <v>45</v>
      </c>
      <c r="C143">
        <v>1985</v>
      </c>
      <c r="E143" t="s">
        <v>277</v>
      </c>
      <c r="F143" t="s">
        <v>978</v>
      </c>
      <c r="G143">
        <v>9</v>
      </c>
      <c r="H143">
        <v>6</v>
      </c>
      <c r="I143">
        <v>13562.3</v>
      </c>
      <c r="J143">
        <v>11640.1</v>
      </c>
      <c r="K143">
        <v>611</v>
      </c>
      <c r="L143">
        <v>209166.78</v>
      </c>
      <c r="M143">
        <v>0</v>
      </c>
      <c r="N143">
        <v>0</v>
      </c>
    </row>
    <row r="144" spans="1:14" ht="14.45" hidden="1" x14ac:dyDescent="0.3">
      <c r="A144">
        <v>137</v>
      </c>
      <c r="B144" t="s">
        <v>1161</v>
      </c>
      <c r="C144">
        <v>1980</v>
      </c>
      <c r="E144" t="s">
        <v>277</v>
      </c>
      <c r="F144" t="s">
        <v>288</v>
      </c>
      <c r="G144">
        <v>5</v>
      </c>
      <c r="H144">
        <v>4</v>
      </c>
      <c r="I144">
        <v>3112.1</v>
      </c>
      <c r="J144">
        <v>2711.6</v>
      </c>
      <c r="K144">
        <v>147</v>
      </c>
      <c r="L144">
        <v>1070374.1000000001</v>
      </c>
      <c r="M144">
        <v>0</v>
      </c>
      <c r="N144">
        <v>0</v>
      </c>
    </row>
    <row r="145" spans="1:14" ht="14.45" hidden="1" x14ac:dyDescent="0.3">
      <c r="A145">
        <v>138</v>
      </c>
      <c r="B145" t="s">
        <v>1062</v>
      </c>
      <c r="C145">
        <v>1985</v>
      </c>
      <c r="E145" t="s">
        <v>277</v>
      </c>
      <c r="F145" t="s">
        <v>303</v>
      </c>
      <c r="G145">
        <v>2</v>
      </c>
      <c r="H145">
        <v>3</v>
      </c>
      <c r="I145">
        <v>830</v>
      </c>
      <c r="J145">
        <v>731.3</v>
      </c>
      <c r="K145">
        <v>46</v>
      </c>
      <c r="L145">
        <v>2334419.29</v>
      </c>
      <c r="M145">
        <v>0</v>
      </c>
      <c r="N145">
        <v>0</v>
      </c>
    </row>
    <row r="146" spans="1:14" ht="14.45" hidden="1" x14ac:dyDescent="0.3">
      <c r="A146">
        <v>139</v>
      </c>
      <c r="B146" t="s">
        <v>1162</v>
      </c>
      <c r="C146">
        <v>1983</v>
      </c>
      <c r="E146" t="s">
        <v>277</v>
      </c>
      <c r="F146" t="s">
        <v>288</v>
      </c>
      <c r="G146">
        <v>2</v>
      </c>
      <c r="H146">
        <v>2</v>
      </c>
      <c r="I146">
        <v>1181</v>
      </c>
      <c r="J146">
        <v>1061</v>
      </c>
      <c r="K146">
        <v>63</v>
      </c>
      <c r="L146">
        <v>1173444.68</v>
      </c>
      <c r="M146">
        <v>0</v>
      </c>
      <c r="N146">
        <v>0</v>
      </c>
    </row>
    <row r="147" spans="1:14" x14ac:dyDescent="0.25">
      <c r="B147" t="s">
        <v>46</v>
      </c>
    </row>
    <row r="148" spans="1:14" ht="14.45" hidden="1" x14ac:dyDescent="0.3">
      <c r="A148">
        <v>140</v>
      </c>
      <c r="B148" t="s">
        <v>1063</v>
      </c>
      <c r="C148">
        <v>2002</v>
      </c>
      <c r="E148" t="s">
        <v>277</v>
      </c>
      <c r="F148" t="s">
        <v>978</v>
      </c>
      <c r="G148">
        <v>9</v>
      </c>
      <c r="H148">
        <v>2</v>
      </c>
      <c r="I148">
        <v>7104.2</v>
      </c>
      <c r="J148">
        <v>7104.2</v>
      </c>
      <c r="K148">
        <v>320</v>
      </c>
      <c r="L148">
        <v>5892700</v>
      </c>
      <c r="M148">
        <v>0</v>
      </c>
      <c r="N148">
        <v>0</v>
      </c>
    </row>
    <row r="149" spans="1:14" ht="14.45" hidden="1" x14ac:dyDescent="0.3">
      <c r="A149">
        <v>141</v>
      </c>
      <c r="B149" t="s">
        <v>392</v>
      </c>
      <c r="C149">
        <v>1979</v>
      </c>
      <c r="E149" t="s">
        <v>277</v>
      </c>
      <c r="F149" t="s">
        <v>978</v>
      </c>
      <c r="G149">
        <v>5</v>
      </c>
      <c r="H149">
        <v>4</v>
      </c>
      <c r="I149">
        <v>2661.8</v>
      </c>
      <c r="J149">
        <v>2661.8</v>
      </c>
      <c r="K149">
        <v>88.726666666666674</v>
      </c>
      <c r="L149">
        <v>857678.54</v>
      </c>
      <c r="M149">
        <v>0</v>
      </c>
      <c r="N149">
        <v>0</v>
      </c>
    </row>
    <row r="150" spans="1:14" x14ac:dyDescent="0.25">
      <c r="A150">
        <v>142</v>
      </c>
      <c r="B150" t="s">
        <v>393</v>
      </c>
      <c r="C150">
        <v>1979</v>
      </c>
      <c r="E150" t="s">
        <v>277</v>
      </c>
      <c r="F150" t="s">
        <v>978</v>
      </c>
      <c r="G150">
        <v>5</v>
      </c>
      <c r="H150">
        <v>4</v>
      </c>
      <c r="I150">
        <v>2662.1</v>
      </c>
      <c r="J150">
        <v>2662.1</v>
      </c>
      <c r="K150">
        <v>88.736666666666665</v>
      </c>
      <c r="L150">
        <v>339092.97</v>
      </c>
      <c r="M150">
        <v>0</v>
      </c>
      <c r="N150">
        <v>33909.300000000003</v>
      </c>
    </row>
    <row r="151" spans="1:14" ht="14.45" hidden="1" x14ac:dyDescent="0.3">
      <c r="A151">
        <v>143</v>
      </c>
      <c r="B151" t="s">
        <v>394</v>
      </c>
      <c r="C151">
        <v>1998</v>
      </c>
      <c r="E151" t="s">
        <v>277</v>
      </c>
      <c r="F151" t="s">
        <v>978</v>
      </c>
      <c r="G151">
        <v>9</v>
      </c>
      <c r="H151">
        <v>6</v>
      </c>
      <c r="I151">
        <v>13396.7</v>
      </c>
      <c r="J151">
        <v>13396.7</v>
      </c>
      <c r="K151">
        <v>572</v>
      </c>
      <c r="L151">
        <v>21650260.120000001</v>
      </c>
      <c r="M151">
        <v>0</v>
      </c>
      <c r="N151">
        <v>0</v>
      </c>
    </row>
    <row r="152" spans="1:14" ht="14.45" hidden="1" x14ac:dyDescent="0.3">
      <c r="A152">
        <v>144</v>
      </c>
      <c r="B152" t="s">
        <v>1163</v>
      </c>
      <c r="C152">
        <v>1995</v>
      </c>
      <c r="E152" t="s">
        <v>277</v>
      </c>
      <c r="F152" t="s">
        <v>978</v>
      </c>
      <c r="G152">
        <v>9</v>
      </c>
      <c r="H152">
        <v>3</v>
      </c>
      <c r="I152">
        <v>5821.16</v>
      </c>
      <c r="J152">
        <v>5821.16</v>
      </c>
      <c r="K152">
        <v>316</v>
      </c>
      <c r="L152">
        <v>5657815.2699999996</v>
      </c>
      <c r="M152">
        <v>0</v>
      </c>
      <c r="N152">
        <v>0</v>
      </c>
    </row>
    <row r="153" spans="1:14" ht="14.45" hidden="1" x14ac:dyDescent="0.3">
      <c r="A153">
        <v>145</v>
      </c>
      <c r="B153" t="s">
        <v>48</v>
      </c>
      <c r="C153">
        <v>1977</v>
      </c>
      <c r="E153" t="s">
        <v>277</v>
      </c>
      <c r="F153" t="s">
        <v>288</v>
      </c>
      <c r="G153">
        <v>9</v>
      </c>
      <c r="H153">
        <v>2</v>
      </c>
      <c r="I153">
        <v>4025.5</v>
      </c>
      <c r="J153">
        <v>4025.5</v>
      </c>
      <c r="K153">
        <v>212</v>
      </c>
      <c r="L153">
        <v>867551.61</v>
      </c>
      <c r="M153">
        <v>0</v>
      </c>
      <c r="N153">
        <v>0</v>
      </c>
    </row>
    <row r="154" spans="1:14" ht="14.45" hidden="1" x14ac:dyDescent="0.3">
      <c r="A154">
        <v>146</v>
      </c>
      <c r="B154" t="s">
        <v>1254</v>
      </c>
      <c r="C154">
        <v>1976</v>
      </c>
      <c r="E154" t="s">
        <v>277</v>
      </c>
      <c r="F154" t="s">
        <v>978</v>
      </c>
      <c r="G154">
        <v>5</v>
      </c>
      <c r="H154">
        <v>2</v>
      </c>
      <c r="I154">
        <v>1922.3</v>
      </c>
      <c r="J154">
        <v>1760.2</v>
      </c>
      <c r="K154">
        <v>81</v>
      </c>
      <c r="L154">
        <v>1621152.41</v>
      </c>
      <c r="M154">
        <v>0</v>
      </c>
      <c r="N154">
        <v>0</v>
      </c>
    </row>
    <row r="155" spans="1:14" x14ac:dyDescent="0.25">
      <c r="A155">
        <v>147</v>
      </c>
      <c r="B155" t="s">
        <v>395</v>
      </c>
      <c r="C155">
        <v>1979</v>
      </c>
      <c r="E155" t="s">
        <v>277</v>
      </c>
      <c r="F155" t="s">
        <v>978</v>
      </c>
      <c r="G155">
        <v>5</v>
      </c>
      <c r="H155">
        <v>2</v>
      </c>
      <c r="I155">
        <v>1293.5</v>
      </c>
      <c r="J155">
        <v>1293.5</v>
      </c>
      <c r="K155">
        <v>92</v>
      </c>
      <c r="L155">
        <v>287515.3</v>
      </c>
      <c r="M155">
        <v>0</v>
      </c>
      <c r="N155">
        <v>28751.53</v>
      </c>
    </row>
    <row r="156" spans="1:14" ht="14.45" hidden="1" x14ac:dyDescent="0.3">
      <c r="A156">
        <v>148</v>
      </c>
      <c r="B156" t="s">
        <v>396</v>
      </c>
      <c r="C156">
        <v>1978</v>
      </c>
      <c r="E156" t="s">
        <v>277</v>
      </c>
      <c r="F156" t="s">
        <v>288</v>
      </c>
      <c r="G156">
        <v>9</v>
      </c>
      <c r="H156">
        <v>1</v>
      </c>
      <c r="I156">
        <v>1863.4</v>
      </c>
      <c r="J156">
        <v>1863.4</v>
      </c>
      <c r="K156">
        <v>88</v>
      </c>
      <c r="L156">
        <v>3848831.24</v>
      </c>
      <c r="M156">
        <v>0</v>
      </c>
      <c r="N156">
        <v>0</v>
      </c>
    </row>
    <row r="157" spans="1:14" ht="14.45" hidden="1" x14ac:dyDescent="0.3">
      <c r="A157">
        <v>149</v>
      </c>
      <c r="B157" t="s">
        <v>131</v>
      </c>
      <c r="C157">
        <v>1974</v>
      </c>
      <c r="E157" t="s">
        <v>277</v>
      </c>
      <c r="F157" t="s">
        <v>978</v>
      </c>
      <c r="G157">
        <v>5</v>
      </c>
      <c r="H157">
        <v>6</v>
      </c>
      <c r="I157">
        <v>3819</v>
      </c>
      <c r="J157">
        <v>3760</v>
      </c>
      <c r="K157">
        <v>235</v>
      </c>
      <c r="L157">
        <v>2885926.84</v>
      </c>
      <c r="M157">
        <v>0</v>
      </c>
      <c r="N157">
        <v>0</v>
      </c>
    </row>
    <row r="158" spans="1:14" ht="14.45" hidden="1" x14ac:dyDescent="0.3">
      <c r="A158">
        <v>150</v>
      </c>
      <c r="B158" t="s">
        <v>1043</v>
      </c>
      <c r="C158">
        <v>1975</v>
      </c>
      <c r="E158" t="s">
        <v>277</v>
      </c>
      <c r="F158" t="s">
        <v>978</v>
      </c>
      <c r="G158">
        <v>5</v>
      </c>
      <c r="H158">
        <v>4</v>
      </c>
      <c r="I158">
        <v>3146.6</v>
      </c>
      <c r="J158">
        <v>3146.6</v>
      </c>
      <c r="K158">
        <v>180</v>
      </c>
      <c r="L158">
        <v>912683.76</v>
      </c>
      <c r="M158">
        <v>0</v>
      </c>
      <c r="N158">
        <v>0</v>
      </c>
    </row>
    <row r="159" spans="1:14" ht="14.45" hidden="1" x14ac:dyDescent="0.3">
      <c r="A159">
        <v>151</v>
      </c>
      <c r="B159" t="s">
        <v>1164</v>
      </c>
      <c r="C159">
        <v>1975</v>
      </c>
      <c r="E159" t="s">
        <v>277</v>
      </c>
      <c r="F159" t="s">
        <v>978</v>
      </c>
      <c r="G159">
        <v>5</v>
      </c>
      <c r="H159">
        <v>4</v>
      </c>
      <c r="I159">
        <v>3147.7</v>
      </c>
      <c r="J159">
        <v>3147.7</v>
      </c>
      <c r="K159">
        <v>170</v>
      </c>
      <c r="L159">
        <v>1550641.52</v>
      </c>
      <c r="M159">
        <v>0</v>
      </c>
      <c r="N159">
        <v>0</v>
      </c>
    </row>
    <row r="160" spans="1:14" ht="14.45" hidden="1" x14ac:dyDescent="0.3">
      <c r="A160">
        <v>152</v>
      </c>
      <c r="B160" t="s">
        <v>132</v>
      </c>
      <c r="C160">
        <v>1976</v>
      </c>
      <c r="E160" t="s">
        <v>277</v>
      </c>
      <c r="F160" t="s">
        <v>978</v>
      </c>
      <c r="G160">
        <v>5</v>
      </c>
      <c r="H160">
        <v>8</v>
      </c>
      <c r="I160">
        <v>6558.1</v>
      </c>
      <c r="J160">
        <v>6558.1</v>
      </c>
      <c r="K160">
        <v>273</v>
      </c>
      <c r="L160">
        <v>5319410.71</v>
      </c>
      <c r="M160">
        <v>0</v>
      </c>
      <c r="N160">
        <v>0</v>
      </c>
    </row>
    <row r="161" spans="1:14" x14ac:dyDescent="0.25">
      <c r="A161">
        <v>153</v>
      </c>
      <c r="B161" t="s">
        <v>148</v>
      </c>
      <c r="C161">
        <v>1979</v>
      </c>
      <c r="E161" t="s">
        <v>277</v>
      </c>
      <c r="F161" t="s">
        <v>978</v>
      </c>
      <c r="G161">
        <v>5</v>
      </c>
      <c r="H161">
        <v>6</v>
      </c>
      <c r="I161">
        <v>5133.3</v>
      </c>
      <c r="J161">
        <v>5133.3</v>
      </c>
      <c r="K161">
        <v>242</v>
      </c>
      <c r="L161">
        <v>1592431.79</v>
      </c>
      <c r="M161">
        <v>0</v>
      </c>
      <c r="N161">
        <v>159243.18</v>
      </c>
    </row>
    <row r="162" spans="1:14" ht="14.45" hidden="1" x14ac:dyDescent="0.3">
      <c r="A162">
        <v>154</v>
      </c>
      <c r="B162" t="s">
        <v>201</v>
      </c>
      <c r="C162">
        <v>1979</v>
      </c>
      <c r="E162" t="s">
        <v>277</v>
      </c>
      <c r="F162" t="s">
        <v>288</v>
      </c>
      <c r="G162">
        <v>9</v>
      </c>
      <c r="H162">
        <v>2</v>
      </c>
      <c r="I162">
        <v>4481.3</v>
      </c>
      <c r="J162">
        <v>4481.3</v>
      </c>
      <c r="K162">
        <v>368</v>
      </c>
      <c r="L162">
        <v>9089828.5199999996</v>
      </c>
      <c r="M162">
        <v>0</v>
      </c>
      <c r="N162">
        <v>0</v>
      </c>
    </row>
    <row r="163" spans="1:14" ht="14.45" hidden="1" x14ac:dyDescent="0.3">
      <c r="A163">
        <v>155</v>
      </c>
      <c r="B163" t="s">
        <v>1036</v>
      </c>
      <c r="C163">
        <v>1976</v>
      </c>
      <c r="E163" t="s">
        <v>277</v>
      </c>
      <c r="F163" t="s">
        <v>978</v>
      </c>
      <c r="G163">
        <v>5</v>
      </c>
      <c r="H163">
        <v>6</v>
      </c>
      <c r="I163">
        <v>5122.8999999999996</v>
      </c>
      <c r="J163">
        <v>5122.8999999999996</v>
      </c>
      <c r="K163">
        <v>240</v>
      </c>
      <c r="L163">
        <v>14173524.43</v>
      </c>
      <c r="M163">
        <v>0</v>
      </c>
      <c r="N163">
        <v>0</v>
      </c>
    </row>
    <row r="164" spans="1:14" ht="14.45" hidden="1" x14ac:dyDescent="0.3">
      <c r="A164">
        <v>156</v>
      </c>
      <c r="B164" t="s">
        <v>150</v>
      </c>
      <c r="C164">
        <v>1974</v>
      </c>
      <c r="E164" t="s">
        <v>277</v>
      </c>
      <c r="F164" t="s">
        <v>978</v>
      </c>
      <c r="G164">
        <v>5</v>
      </c>
      <c r="H164">
        <v>4</v>
      </c>
      <c r="I164">
        <v>3133.1</v>
      </c>
      <c r="J164">
        <v>3133.1</v>
      </c>
      <c r="K164">
        <v>199</v>
      </c>
      <c r="L164">
        <v>739634.83</v>
      </c>
      <c r="M164">
        <v>0</v>
      </c>
      <c r="N164">
        <v>0</v>
      </c>
    </row>
    <row r="165" spans="1:14" ht="14.45" hidden="1" x14ac:dyDescent="0.3">
      <c r="A165">
        <v>157</v>
      </c>
      <c r="B165" t="s">
        <v>1261</v>
      </c>
      <c r="C165">
        <v>1974</v>
      </c>
      <c r="D165">
        <v>0</v>
      </c>
      <c r="E165" t="s">
        <v>277</v>
      </c>
      <c r="F165" t="s">
        <v>1065</v>
      </c>
      <c r="G165">
        <v>5</v>
      </c>
      <c r="H165">
        <v>4</v>
      </c>
      <c r="I165">
        <v>3477.1</v>
      </c>
      <c r="J165">
        <v>3477.1</v>
      </c>
      <c r="K165">
        <v>213</v>
      </c>
      <c r="L165">
        <v>5597597.4000000004</v>
      </c>
      <c r="M165">
        <v>0</v>
      </c>
      <c r="N165">
        <v>0</v>
      </c>
    </row>
    <row r="166" spans="1:14" ht="14.45" hidden="1" x14ac:dyDescent="0.3">
      <c r="A166">
        <v>158</v>
      </c>
      <c r="B166" t="s">
        <v>1165</v>
      </c>
      <c r="C166">
        <v>1974</v>
      </c>
      <c r="E166" t="s">
        <v>277</v>
      </c>
      <c r="F166" t="s">
        <v>978</v>
      </c>
      <c r="G166">
        <v>5</v>
      </c>
      <c r="H166">
        <v>6</v>
      </c>
      <c r="I166">
        <v>3857.6</v>
      </c>
      <c r="J166">
        <v>3857.6</v>
      </c>
      <c r="K166">
        <v>240</v>
      </c>
      <c r="L166">
        <v>8730312.5299999993</v>
      </c>
      <c r="M166">
        <v>0</v>
      </c>
      <c r="N166">
        <v>0</v>
      </c>
    </row>
    <row r="167" spans="1:14" x14ac:dyDescent="0.25">
      <c r="A167">
        <v>159</v>
      </c>
      <c r="B167" t="s">
        <v>397</v>
      </c>
      <c r="C167">
        <v>1977</v>
      </c>
      <c r="E167" t="s">
        <v>277</v>
      </c>
      <c r="F167" t="s">
        <v>978</v>
      </c>
      <c r="G167">
        <v>5</v>
      </c>
      <c r="H167">
        <v>3</v>
      </c>
      <c r="I167">
        <v>1902</v>
      </c>
      <c r="J167">
        <v>1902</v>
      </c>
      <c r="K167">
        <v>131</v>
      </c>
      <c r="L167">
        <v>673560.02</v>
      </c>
      <c r="M167">
        <v>0</v>
      </c>
      <c r="N167">
        <v>67356</v>
      </c>
    </row>
    <row r="168" spans="1:14" ht="14.45" hidden="1" x14ac:dyDescent="0.3">
      <c r="A168">
        <v>160</v>
      </c>
      <c r="B168" t="s">
        <v>178</v>
      </c>
      <c r="C168">
        <v>1974</v>
      </c>
      <c r="E168" t="s">
        <v>277</v>
      </c>
      <c r="F168" t="s">
        <v>978</v>
      </c>
      <c r="G168">
        <v>5</v>
      </c>
      <c r="H168">
        <v>6</v>
      </c>
      <c r="I168">
        <v>5005.8</v>
      </c>
      <c r="J168">
        <v>5005.8</v>
      </c>
      <c r="K168">
        <v>203</v>
      </c>
      <c r="L168">
        <v>906077.33</v>
      </c>
      <c r="M168">
        <v>0</v>
      </c>
      <c r="N168">
        <v>0</v>
      </c>
    </row>
    <row r="169" spans="1:14" ht="14.45" hidden="1" x14ac:dyDescent="0.3">
      <c r="A169">
        <v>161</v>
      </c>
      <c r="B169" t="s">
        <v>1166</v>
      </c>
      <c r="C169">
        <v>1975</v>
      </c>
      <c r="E169" t="s">
        <v>277</v>
      </c>
      <c r="F169" t="s">
        <v>288</v>
      </c>
      <c r="G169">
        <v>5</v>
      </c>
      <c r="H169">
        <v>3</v>
      </c>
      <c r="I169">
        <v>2400</v>
      </c>
      <c r="J169">
        <v>2400</v>
      </c>
      <c r="K169">
        <v>120</v>
      </c>
      <c r="L169">
        <v>1410407.39</v>
      </c>
      <c r="M169">
        <v>0</v>
      </c>
      <c r="N169">
        <v>0</v>
      </c>
    </row>
    <row r="170" spans="1:14" ht="14.45" hidden="1" x14ac:dyDescent="0.3">
      <c r="A170">
        <v>162</v>
      </c>
      <c r="B170" t="s">
        <v>135</v>
      </c>
      <c r="C170">
        <v>1973</v>
      </c>
      <c r="E170" t="s">
        <v>277</v>
      </c>
      <c r="F170" t="s">
        <v>978</v>
      </c>
      <c r="G170">
        <v>5</v>
      </c>
      <c r="H170">
        <v>6</v>
      </c>
      <c r="I170">
        <v>3813.6</v>
      </c>
      <c r="J170">
        <v>3813.6</v>
      </c>
      <c r="K170">
        <v>236</v>
      </c>
      <c r="L170">
        <v>9109012.4199999999</v>
      </c>
      <c r="M170">
        <v>0</v>
      </c>
      <c r="N170">
        <v>0</v>
      </c>
    </row>
    <row r="171" spans="1:14" ht="14.45" hidden="1" x14ac:dyDescent="0.3">
      <c r="A171">
        <v>163</v>
      </c>
      <c r="B171" t="s">
        <v>205</v>
      </c>
      <c r="C171">
        <v>1973</v>
      </c>
      <c r="E171" t="s">
        <v>277</v>
      </c>
      <c r="F171" t="s">
        <v>978</v>
      </c>
      <c r="G171">
        <v>5</v>
      </c>
      <c r="H171">
        <v>6</v>
      </c>
      <c r="I171">
        <v>3940.9</v>
      </c>
      <c r="J171">
        <v>3940.9</v>
      </c>
      <c r="K171">
        <v>337</v>
      </c>
      <c r="L171">
        <v>346724.32</v>
      </c>
      <c r="M171">
        <v>0</v>
      </c>
      <c r="N171">
        <v>0</v>
      </c>
    </row>
    <row r="172" spans="1:14" ht="14.45" hidden="1" x14ac:dyDescent="0.3">
      <c r="A172">
        <v>164</v>
      </c>
      <c r="B172" t="s">
        <v>95</v>
      </c>
      <c r="C172">
        <v>1974</v>
      </c>
      <c r="E172" t="s">
        <v>277</v>
      </c>
      <c r="F172" t="s">
        <v>978</v>
      </c>
      <c r="G172">
        <v>5</v>
      </c>
      <c r="H172">
        <v>4</v>
      </c>
      <c r="I172">
        <v>3482.4</v>
      </c>
      <c r="J172">
        <v>3482.4</v>
      </c>
      <c r="K172">
        <v>158</v>
      </c>
      <c r="L172">
        <v>306385.03000000003</v>
      </c>
      <c r="M172">
        <v>0</v>
      </c>
      <c r="N172">
        <v>0</v>
      </c>
    </row>
    <row r="173" spans="1:14" x14ac:dyDescent="0.25">
      <c r="A173">
        <v>165</v>
      </c>
      <c r="B173" t="s">
        <v>155</v>
      </c>
      <c r="C173">
        <v>1974</v>
      </c>
      <c r="E173" t="s">
        <v>277</v>
      </c>
      <c r="F173" t="s">
        <v>978</v>
      </c>
      <c r="G173">
        <v>5</v>
      </c>
      <c r="H173">
        <v>4</v>
      </c>
      <c r="I173">
        <v>3114.7</v>
      </c>
      <c r="J173">
        <v>3114.7</v>
      </c>
      <c r="K173">
        <v>170</v>
      </c>
      <c r="L173">
        <v>274034.42</v>
      </c>
      <c r="M173">
        <v>0</v>
      </c>
      <c r="N173">
        <v>27403.439999999999</v>
      </c>
    </row>
    <row r="174" spans="1:14" x14ac:dyDescent="0.25">
      <c r="A174">
        <v>166</v>
      </c>
      <c r="B174" t="s">
        <v>398</v>
      </c>
      <c r="C174">
        <v>1978</v>
      </c>
      <c r="E174" t="s">
        <v>277</v>
      </c>
      <c r="F174" t="s">
        <v>978</v>
      </c>
      <c r="G174">
        <v>5</v>
      </c>
      <c r="H174">
        <v>4</v>
      </c>
      <c r="I174">
        <v>3514.7</v>
      </c>
      <c r="J174">
        <v>3514.7</v>
      </c>
      <c r="K174">
        <v>117.15666666666667</v>
      </c>
      <c r="L174">
        <v>1359828.64</v>
      </c>
      <c r="M174">
        <v>0</v>
      </c>
      <c r="N174">
        <v>135982.85999999999</v>
      </c>
    </row>
    <row r="175" spans="1:14" x14ac:dyDescent="0.25">
      <c r="A175">
        <v>167</v>
      </c>
      <c r="B175" t="s">
        <v>399</v>
      </c>
      <c r="C175">
        <v>1978</v>
      </c>
      <c r="E175" t="s">
        <v>277</v>
      </c>
      <c r="F175" t="s">
        <v>978</v>
      </c>
      <c r="G175">
        <v>5</v>
      </c>
      <c r="H175">
        <v>4</v>
      </c>
      <c r="I175">
        <v>3597.1</v>
      </c>
      <c r="J175">
        <v>3537.1</v>
      </c>
      <c r="K175">
        <v>117.90333333333334</v>
      </c>
      <c r="L175">
        <v>1368495.15</v>
      </c>
      <c r="M175">
        <v>0</v>
      </c>
      <c r="N175">
        <v>136849.51999999999</v>
      </c>
    </row>
    <row r="176" spans="1:14" ht="14.45" hidden="1" x14ac:dyDescent="0.3">
      <c r="A176">
        <v>168</v>
      </c>
      <c r="B176" t="s">
        <v>400</v>
      </c>
      <c r="C176">
        <v>1979</v>
      </c>
      <c r="E176" t="s">
        <v>277</v>
      </c>
      <c r="F176" t="s">
        <v>978</v>
      </c>
      <c r="G176">
        <v>5</v>
      </c>
      <c r="H176">
        <v>6</v>
      </c>
      <c r="I176">
        <v>4006.2</v>
      </c>
      <c r="J176">
        <v>4006.2</v>
      </c>
      <c r="K176">
        <v>133.54</v>
      </c>
      <c r="L176">
        <v>1242787.3400000001</v>
      </c>
      <c r="M176">
        <v>0</v>
      </c>
      <c r="N176">
        <v>0</v>
      </c>
    </row>
    <row r="177" spans="1:14" ht="14.45" hidden="1" x14ac:dyDescent="0.3">
      <c r="A177">
        <v>169</v>
      </c>
      <c r="B177" t="s">
        <v>1260</v>
      </c>
      <c r="C177">
        <v>1975</v>
      </c>
      <c r="D177">
        <v>0</v>
      </c>
      <c r="E177" t="s">
        <v>277</v>
      </c>
      <c r="F177" t="s">
        <v>1065</v>
      </c>
      <c r="G177">
        <v>2</v>
      </c>
      <c r="H177">
        <v>3</v>
      </c>
      <c r="I177">
        <v>925.5</v>
      </c>
      <c r="J177">
        <v>925.5</v>
      </c>
      <c r="K177">
        <v>72</v>
      </c>
      <c r="L177">
        <v>2806322.53</v>
      </c>
      <c r="M177">
        <v>0</v>
      </c>
      <c r="N177">
        <v>0</v>
      </c>
    </row>
    <row r="178" spans="1:14" ht="14.45" hidden="1" x14ac:dyDescent="0.3">
      <c r="A178">
        <v>170</v>
      </c>
      <c r="B178" t="s">
        <v>401</v>
      </c>
      <c r="C178">
        <v>1973</v>
      </c>
      <c r="E178" t="s">
        <v>277</v>
      </c>
      <c r="F178" t="s">
        <v>288</v>
      </c>
      <c r="G178">
        <v>2</v>
      </c>
      <c r="H178">
        <v>1</v>
      </c>
      <c r="I178">
        <v>771.8</v>
      </c>
      <c r="J178">
        <v>771.8</v>
      </c>
      <c r="K178">
        <v>42</v>
      </c>
      <c r="L178">
        <v>102235.33</v>
      </c>
      <c r="M178">
        <v>0</v>
      </c>
      <c r="N178">
        <v>0</v>
      </c>
    </row>
    <row r="179" spans="1:14" ht="14.45" hidden="1" x14ac:dyDescent="0.3">
      <c r="A179">
        <v>171</v>
      </c>
      <c r="B179" t="s">
        <v>402</v>
      </c>
      <c r="C179">
        <v>1971</v>
      </c>
      <c r="E179" t="s">
        <v>277</v>
      </c>
      <c r="F179" t="s">
        <v>978</v>
      </c>
      <c r="G179">
        <v>5</v>
      </c>
      <c r="H179">
        <v>1</v>
      </c>
      <c r="I179">
        <v>1559.6</v>
      </c>
      <c r="J179">
        <v>1559.6</v>
      </c>
      <c r="K179">
        <v>73</v>
      </c>
      <c r="L179">
        <v>137215.17000000001</v>
      </c>
      <c r="M179">
        <v>0</v>
      </c>
      <c r="N179">
        <v>0</v>
      </c>
    </row>
    <row r="180" spans="1:14" ht="14.45" hidden="1" x14ac:dyDescent="0.3">
      <c r="A180">
        <v>172</v>
      </c>
      <c r="B180" t="s">
        <v>180</v>
      </c>
      <c r="C180">
        <v>1977</v>
      </c>
      <c r="E180" t="s">
        <v>277</v>
      </c>
      <c r="F180" t="s">
        <v>288</v>
      </c>
      <c r="G180">
        <v>2</v>
      </c>
      <c r="H180">
        <v>2</v>
      </c>
      <c r="I180">
        <v>600.5</v>
      </c>
      <c r="J180">
        <v>600.5</v>
      </c>
      <c r="K180">
        <v>47</v>
      </c>
      <c r="L180">
        <v>97463.85</v>
      </c>
      <c r="M180">
        <v>0</v>
      </c>
      <c r="N180">
        <v>0</v>
      </c>
    </row>
    <row r="181" spans="1:14" x14ac:dyDescent="0.25">
      <c r="A181">
        <v>173</v>
      </c>
      <c r="B181" t="s">
        <v>403</v>
      </c>
      <c r="C181">
        <v>1980</v>
      </c>
      <c r="E181" t="s">
        <v>277</v>
      </c>
      <c r="F181" t="s">
        <v>978</v>
      </c>
      <c r="G181">
        <v>2</v>
      </c>
      <c r="H181">
        <v>2</v>
      </c>
      <c r="I181">
        <v>821.5</v>
      </c>
      <c r="J181">
        <v>821.5</v>
      </c>
      <c r="K181">
        <v>27.383333333333333</v>
      </c>
      <c r="L181">
        <v>2125504.16</v>
      </c>
      <c r="M181">
        <v>0</v>
      </c>
      <c r="N181">
        <v>212550.42</v>
      </c>
    </row>
    <row r="182" spans="1:14" ht="14.45" hidden="1" x14ac:dyDescent="0.3">
      <c r="A182">
        <v>174</v>
      </c>
      <c r="B182" t="s">
        <v>136</v>
      </c>
      <c r="C182">
        <v>1977</v>
      </c>
      <c r="E182" t="s">
        <v>277</v>
      </c>
      <c r="F182" t="s">
        <v>978</v>
      </c>
      <c r="G182">
        <v>5</v>
      </c>
      <c r="H182">
        <v>4</v>
      </c>
      <c r="I182">
        <v>3526.9</v>
      </c>
      <c r="J182">
        <v>3526.9</v>
      </c>
      <c r="K182">
        <v>142</v>
      </c>
      <c r="L182">
        <v>261320.37</v>
      </c>
      <c r="M182">
        <v>0</v>
      </c>
      <c r="N182">
        <v>0</v>
      </c>
    </row>
    <row r="183" spans="1:14" ht="14.45" hidden="1" x14ac:dyDescent="0.3">
      <c r="A183">
        <v>175</v>
      </c>
      <c r="B183" t="s">
        <v>181</v>
      </c>
      <c r="C183">
        <v>1976</v>
      </c>
      <c r="E183" t="s">
        <v>277</v>
      </c>
      <c r="F183" t="s">
        <v>978</v>
      </c>
      <c r="G183">
        <v>5</v>
      </c>
      <c r="H183">
        <v>5</v>
      </c>
      <c r="I183">
        <v>4088</v>
      </c>
      <c r="J183">
        <v>4088</v>
      </c>
      <c r="K183">
        <v>103</v>
      </c>
      <c r="L183">
        <v>5578562.8600000003</v>
      </c>
      <c r="M183">
        <v>0</v>
      </c>
      <c r="N183">
        <v>0</v>
      </c>
    </row>
    <row r="184" spans="1:14" ht="14.45" hidden="1" x14ac:dyDescent="0.3">
      <c r="A184">
        <v>176</v>
      </c>
      <c r="B184" t="s">
        <v>53</v>
      </c>
      <c r="C184">
        <v>1977</v>
      </c>
      <c r="E184" t="s">
        <v>277</v>
      </c>
      <c r="F184" t="s">
        <v>978</v>
      </c>
      <c r="G184">
        <v>5</v>
      </c>
      <c r="H184">
        <v>5</v>
      </c>
      <c r="I184">
        <v>3922.7</v>
      </c>
      <c r="J184">
        <v>3273.6</v>
      </c>
      <c r="K184">
        <v>110</v>
      </c>
      <c r="L184">
        <v>583880.93000000005</v>
      </c>
      <c r="M184">
        <v>0</v>
      </c>
      <c r="N184">
        <v>0</v>
      </c>
    </row>
    <row r="185" spans="1:14" ht="14.45" hidden="1" x14ac:dyDescent="0.3">
      <c r="A185">
        <v>177</v>
      </c>
      <c r="B185" t="s">
        <v>404</v>
      </c>
      <c r="C185">
        <v>1979</v>
      </c>
      <c r="E185" t="s">
        <v>277</v>
      </c>
      <c r="F185" t="s">
        <v>978</v>
      </c>
      <c r="G185">
        <v>5</v>
      </c>
      <c r="H185">
        <v>4</v>
      </c>
      <c r="I185">
        <v>3523.2</v>
      </c>
      <c r="J185">
        <v>3523.2</v>
      </c>
      <c r="K185">
        <v>78</v>
      </c>
      <c r="L185">
        <v>686458.53</v>
      </c>
      <c r="M185">
        <v>0</v>
      </c>
      <c r="N185">
        <v>0</v>
      </c>
    </row>
    <row r="186" spans="1:14" ht="14.45" hidden="1" x14ac:dyDescent="0.3">
      <c r="A186">
        <v>178</v>
      </c>
      <c r="B186" t="s">
        <v>54</v>
      </c>
      <c r="C186">
        <v>1977</v>
      </c>
      <c r="E186" t="s">
        <v>277</v>
      </c>
      <c r="F186" t="s">
        <v>978</v>
      </c>
      <c r="G186">
        <v>5</v>
      </c>
      <c r="H186">
        <v>8</v>
      </c>
      <c r="I186">
        <v>5434.3</v>
      </c>
      <c r="J186">
        <v>5434.3</v>
      </c>
      <c r="K186">
        <v>213</v>
      </c>
      <c r="L186">
        <v>1170097.17</v>
      </c>
      <c r="M186">
        <v>0</v>
      </c>
      <c r="N186">
        <v>0</v>
      </c>
    </row>
    <row r="187" spans="1:14" ht="14.45" hidden="1" x14ac:dyDescent="0.3">
      <c r="A187">
        <v>179</v>
      </c>
      <c r="B187" t="s">
        <v>405</v>
      </c>
      <c r="C187">
        <v>1977</v>
      </c>
      <c r="E187" t="s">
        <v>277</v>
      </c>
      <c r="F187" t="s">
        <v>978</v>
      </c>
      <c r="G187">
        <v>5</v>
      </c>
      <c r="H187">
        <v>7</v>
      </c>
      <c r="I187">
        <v>4463.8999999999996</v>
      </c>
      <c r="J187">
        <v>4463.8999999999996</v>
      </c>
      <c r="K187">
        <v>203</v>
      </c>
      <c r="L187">
        <v>630407.57999999996</v>
      </c>
      <c r="M187">
        <v>0</v>
      </c>
      <c r="N187">
        <v>0</v>
      </c>
    </row>
    <row r="188" spans="1:14" x14ac:dyDescent="0.25">
      <c r="A188">
        <v>180</v>
      </c>
      <c r="B188" t="s">
        <v>406</v>
      </c>
      <c r="C188">
        <v>1977</v>
      </c>
      <c r="E188" t="s">
        <v>277</v>
      </c>
      <c r="F188" t="s">
        <v>978</v>
      </c>
      <c r="G188">
        <v>5</v>
      </c>
      <c r="H188">
        <v>4</v>
      </c>
      <c r="I188">
        <v>10507.8</v>
      </c>
      <c r="J188">
        <v>10507.8</v>
      </c>
      <c r="K188">
        <v>87</v>
      </c>
      <c r="L188">
        <v>4455769.54</v>
      </c>
      <c r="M188">
        <v>0</v>
      </c>
      <c r="N188">
        <v>445576.95</v>
      </c>
    </row>
    <row r="189" spans="1:14" ht="14.45" hidden="1" x14ac:dyDescent="0.3">
      <c r="A189">
        <v>181</v>
      </c>
      <c r="B189" t="s">
        <v>182</v>
      </c>
      <c r="C189">
        <v>1977</v>
      </c>
      <c r="E189" t="s">
        <v>277</v>
      </c>
      <c r="F189" t="s">
        <v>978</v>
      </c>
      <c r="G189">
        <v>5</v>
      </c>
      <c r="H189">
        <v>6</v>
      </c>
      <c r="I189">
        <v>15147</v>
      </c>
      <c r="J189">
        <v>15147</v>
      </c>
      <c r="K189">
        <v>240</v>
      </c>
      <c r="L189">
        <v>2454942.4500000002</v>
      </c>
      <c r="M189">
        <v>0</v>
      </c>
      <c r="N189">
        <v>0</v>
      </c>
    </row>
    <row r="190" spans="1:14" ht="14.45" hidden="1" x14ac:dyDescent="0.3">
      <c r="A190">
        <v>182</v>
      </c>
      <c r="B190" t="s">
        <v>56</v>
      </c>
      <c r="C190">
        <v>1977</v>
      </c>
      <c r="E190" t="s">
        <v>277</v>
      </c>
      <c r="F190" t="s">
        <v>978</v>
      </c>
      <c r="G190">
        <v>5</v>
      </c>
      <c r="H190">
        <v>6</v>
      </c>
      <c r="I190">
        <v>3888.5</v>
      </c>
      <c r="J190">
        <v>3888.5</v>
      </c>
      <c r="K190">
        <v>213</v>
      </c>
      <c r="L190">
        <v>116767.77</v>
      </c>
      <c r="M190">
        <v>0</v>
      </c>
      <c r="N190">
        <v>0</v>
      </c>
    </row>
    <row r="191" spans="1:14" ht="14.45" hidden="1" x14ac:dyDescent="0.3">
      <c r="A191">
        <v>183</v>
      </c>
      <c r="B191" t="s">
        <v>407</v>
      </c>
      <c r="C191">
        <v>1977</v>
      </c>
      <c r="E191" t="s">
        <v>277</v>
      </c>
      <c r="F191" t="s">
        <v>978</v>
      </c>
      <c r="G191">
        <v>5</v>
      </c>
      <c r="H191">
        <v>8</v>
      </c>
      <c r="I191">
        <v>6595.6</v>
      </c>
      <c r="J191">
        <v>6595.6</v>
      </c>
      <c r="K191">
        <v>301</v>
      </c>
      <c r="L191">
        <v>1709800.47</v>
      </c>
      <c r="M191">
        <v>0</v>
      </c>
      <c r="N191">
        <v>0</v>
      </c>
    </row>
    <row r="192" spans="1:14" x14ac:dyDescent="0.25">
      <c r="A192">
        <v>184</v>
      </c>
      <c r="B192" t="s">
        <v>408</v>
      </c>
      <c r="C192">
        <v>1979</v>
      </c>
      <c r="E192" t="s">
        <v>277</v>
      </c>
      <c r="F192" t="s">
        <v>978</v>
      </c>
      <c r="G192">
        <v>5</v>
      </c>
      <c r="H192">
        <v>4</v>
      </c>
      <c r="I192">
        <v>3536.7</v>
      </c>
      <c r="J192">
        <v>3536.7</v>
      </c>
      <c r="K192">
        <v>117.89</v>
      </c>
      <c r="L192">
        <v>1097140.93</v>
      </c>
      <c r="M192">
        <v>0</v>
      </c>
      <c r="N192">
        <v>109714.09</v>
      </c>
    </row>
    <row r="193" spans="1:14" x14ac:dyDescent="0.25">
      <c r="A193">
        <v>185</v>
      </c>
      <c r="B193" t="s">
        <v>409</v>
      </c>
      <c r="C193">
        <v>1978</v>
      </c>
      <c r="E193" t="s">
        <v>277</v>
      </c>
      <c r="F193" t="s">
        <v>978</v>
      </c>
      <c r="G193">
        <v>5</v>
      </c>
      <c r="H193">
        <v>6</v>
      </c>
      <c r="I193">
        <v>3994.1</v>
      </c>
      <c r="J193">
        <v>3994.1</v>
      </c>
      <c r="K193">
        <v>133.13666666666666</v>
      </c>
      <c r="L193">
        <v>1239033.73</v>
      </c>
      <c r="M193">
        <v>0</v>
      </c>
      <c r="N193">
        <v>123903.37</v>
      </c>
    </row>
    <row r="194" spans="1:14" x14ac:dyDescent="0.25">
      <c r="A194">
        <v>186</v>
      </c>
      <c r="B194" t="s">
        <v>410</v>
      </c>
      <c r="C194">
        <v>1978</v>
      </c>
      <c r="E194" t="s">
        <v>277</v>
      </c>
      <c r="F194" t="s">
        <v>978</v>
      </c>
      <c r="G194">
        <v>5</v>
      </c>
      <c r="H194">
        <v>4</v>
      </c>
      <c r="I194">
        <v>3493.9</v>
      </c>
      <c r="J194">
        <v>3493.9</v>
      </c>
      <c r="K194">
        <v>116.46333333333334</v>
      </c>
      <c r="L194">
        <v>258875.28</v>
      </c>
      <c r="M194">
        <v>0</v>
      </c>
      <c r="N194">
        <v>25887.53</v>
      </c>
    </row>
    <row r="195" spans="1:14" ht="14.45" hidden="1" x14ac:dyDescent="0.3">
      <c r="A195">
        <v>187</v>
      </c>
      <c r="B195" t="s">
        <v>411</v>
      </c>
      <c r="C195">
        <v>1978</v>
      </c>
      <c r="E195" t="s">
        <v>277</v>
      </c>
      <c r="F195" t="s">
        <v>978</v>
      </c>
      <c r="G195">
        <v>5</v>
      </c>
      <c r="H195">
        <v>6</v>
      </c>
      <c r="I195">
        <v>3838.2</v>
      </c>
      <c r="J195">
        <v>3838.2</v>
      </c>
      <c r="K195">
        <v>127.94</v>
      </c>
      <c r="L195">
        <v>284385.67</v>
      </c>
      <c r="M195">
        <v>0</v>
      </c>
      <c r="N195">
        <v>0</v>
      </c>
    </row>
    <row r="196" spans="1:14" ht="14.45" hidden="1" x14ac:dyDescent="0.3">
      <c r="A196">
        <v>188</v>
      </c>
      <c r="B196" t="s">
        <v>412</v>
      </c>
      <c r="C196">
        <v>1978</v>
      </c>
      <c r="E196" t="s">
        <v>277</v>
      </c>
      <c r="F196" t="s">
        <v>978</v>
      </c>
      <c r="G196">
        <v>5</v>
      </c>
      <c r="H196">
        <v>6</v>
      </c>
      <c r="I196">
        <v>3902.1</v>
      </c>
      <c r="J196">
        <v>3902.1</v>
      </c>
      <c r="K196">
        <v>130.07</v>
      </c>
      <c r="L196">
        <v>289120.25</v>
      </c>
      <c r="M196">
        <v>0</v>
      </c>
      <c r="N196">
        <v>0</v>
      </c>
    </row>
    <row r="197" spans="1:14" x14ac:dyDescent="0.25">
      <c r="A197">
        <v>189</v>
      </c>
      <c r="B197" t="s">
        <v>413</v>
      </c>
      <c r="C197">
        <v>1978</v>
      </c>
      <c r="E197" t="s">
        <v>277</v>
      </c>
      <c r="F197" t="s">
        <v>978</v>
      </c>
      <c r="G197">
        <v>5</v>
      </c>
      <c r="H197">
        <v>4</v>
      </c>
      <c r="I197">
        <v>3531</v>
      </c>
      <c r="J197">
        <v>3531</v>
      </c>
      <c r="K197">
        <v>117.7</v>
      </c>
      <c r="L197">
        <v>1382616.02</v>
      </c>
      <c r="M197">
        <v>0</v>
      </c>
      <c r="N197">
        <v>138261.6</v>
      </c>
    </row>
    <row r="198" spans="1:14" x14ac:dyDescent="0.25">
      <c r="A198">
        <v>190</v>
      </c>
      <c r="B198" t="s">
        <v>414</v>
      </c>
      <c r="C198">
        <v>1978</v>
      </c>
      <c r="E198" t="s">
        <v>277</v>
      </c>
      <c r="F198" t="s">
        <v>978</v>
      </c>
      <c r="G198">
        <v>5</v>
      </c>
      <c r="H198">
        <v>6</v>
      </c>
      <c r="I198">
        <v>5115.2</v>
      </c>
      <c r="J198">
        <v>5115.2</v>
      </c>
      <c r="K198">
        <v>170.50666666666666</v>
      </c>
      <c r="L198">
        <v>1979058.09</v>
      </c>
      <c r="M198">
        <v>0</v>
      </c>
      <c r="N198">
        <v>197905.81</v>
      </c>
    </row>
    <row r="199" spans="1:14" ht="14.45" hidden="1" x14ac:dyDescent="0.3">
      <c r="A199">
        <v>191</v>
      </c>
      <c r="B199" t="s">
        <v>415</v>
      </c>
      <c r="C199">
        <v>1978</v>
      </c>
      <c r="E199" t="s">
        <v>277</v>
      </c>
      <c r="F199" t="s">
        <v>978</v>
      </c>
      <c r="G199">
        <v>5</v>
      </c>
      <c r="H199">
        <v>6</v>
      </c>
      <c r="I199">
        <v>3884.8</v>
      </c>
      <c r="J199">
        <v>3884.8</v>
      </c>
      <c r="K199">
        <v>129.49333333333334</v>
      </c>
      <c r="L199">
        <v>287838.43</v>
      </c>
      <c r="M199">
        <v>0</v>
      </c>
      <c r="N199">
        <v>0</v>
      </c>
    </row>
    <row r="200" spans="1:14" x14ac:dyDescent="0.25">
      <c r="A200">
        <v>192</v>
      </c>
      <c r="B200" t="s">
        <v>416</v>
      </c>
      <c r="C200">
        <v>1978</v>
      </c>
      <c r="E200" t="s">
        <v>277</v>
      </c>
      <c r="F200" t="s">
        <v>978</v>
      </c>
      <c r="G200">
        <v>5</v>
      </c>
      <c r="H200">
        <v>6</v>
      </c>
      <c r="I200">
        <v>3991.3</v>
      </c>
      <c r="J200">
        <v>3991.3</v>
      </c>
      <c r="K200">
        <v>133.04333333333335</v>
      </c>
      <c r="L200">
        <v>1204380.76</v>
      </c>
      <c r="M200">
        <v>0</v>
      </c>
      <c r="N200">
        <v>120438.08</v>
      </c>
    </row>
    <row r="201" spans="1:14" x14ac:dyDescent="0.25">
      <c r="A201">
        <v>193</v>
      </c>
      <c r="B201" t="s">
        <v>417</v>
      </c>
      <c r="C201">
        <v>1978</v>
      </c>
      <c r="E201" t="s">
        <v>277</v>
      </c>
      <c r="F201" t="s">
        <v>978</v>
      </c>
      <c r="G201">
        <v>9</v>
      </c>
      <c r="H201">
        <v>2</v>
      </c>
      <c r="I201">
        <v>4227.8</v>
      </c>
      <c r="J201">
        <v>4227.8</v>
      </c>
      <c r="K201">
        <v>140.92666666666668</v>
      </c>
      <c r="L201">
        <v>1206248.42</v>
      </c>
      <c r="M201">
        <v>0</v>
      </c>
      <c r="N201">
        <v>120624.84</v>
      </c>
    </row>
    <row r="202" spans="1:14" x14ac:dyDescent="0.25">
      <c r="A202">
        <v>194</v>
      </c>
      <c r="B202" t="s">
        <v>418</v>
      </c>
      <c r="C202">
        <v>1978</v>
      </c>
      <c r="E202" t="s">
        <v>277</v>
      </c>
      <c r="F202" t="s">
        <v>978</v>
      </c>
      <c r="G202">
        <v>5</v>
      </c>
      <c r="H202">
        <v>6</v>
      </c>
      <c r="I202">
        <v>3915.1</v>
      </c>
      <c r="J202">
        <v>3915.1</v>
      </c>
      <c r="K202">
        <v>130.50333333333333</v>
      </c>
      <c r="L202">
        <v>815865.73</v>
      </c>
      <c r="M202">
        <v>0</v>
      </c>
      <c r="N202">
        <v>81586.570000000007</v>
      </c>
    </row>
    <row r="203" spans="1:14" x14ac:dyDescent="0.25">
      <c r="A203">
        <v>195</v>
      </c>
      <c r="B203" t="s">
        <v>419</v>
      </c>
      <c r="C203">
        <v>1979</v>
      </c>
      <c r="E203" t="s">
        <v>277</v>
      </c>
      <c r="F203" t="s">
        <v>978</v>
      </c>
      <c r="G203">
        <v>5</v>
      </c>
      <c r="H203">
        <v>6</v>
      </c>
      <c r="I203">
        <v>4026.7</v>
      </c>
      <c r="J203">
        <v>4026.7</v>
      </c>
      <c r="K203">
        <v>134.22333333333333</v>
      </c>
      <c r="L203">
        <v>1215062.76</v>
      </c>
      <c r="M203">
        <v>0</v>
      </c>
      <c r="N203">
        <v>121506.28</v>
      </c>
    </row>
    <row r="204" spans="1:14" ht="14.45" hidden="1" x14ac:dyDescent="0.3">
      <c r="A204">
        <v>196</v>
      </c>
      <c r="B204" t="s">
        <v>420</v>
      </c>
      <c r="C204">
        <v>1979</v>
      </c>
      <c r="E204" t="s">
        <v>277</v>
      </c>
      <c r="F204" t="s">
        <v>978</v>
      </c>
      <c r="G204">
        <v>5</v>
      </c>
      <c r="H204">
        <v>4</v>
      </c>
      <c r="I204">
        <v>3605.7</v>
      </c>
      <c r="J204">
        <v>3605.7</v>
      </c>
      <c r="K204">
        <v>120.19</v>
      </c>
      <c r="L204">
        <v>1002936.27</v>
      </c>
      <c r="M204">
        <v>0</v>
      </c>
      <c r="N204">
        <v>0</v>
      </c>
    </row>
    <row r="205" spans="1:14" x14ac:dyDescent="0.25">
      <c r="A205">
        <v>197</v>
      </c>
      <c r="B205" t="s">
        <v>421</v>
      </c>
      <c r="C205">
        <v>1978</v>
      </c>
      <c r="E205" t="s">
        <v>277</v>
      </c>
      <c r="F205" t="s">
        <v>978</v>
      </c>
      <c r="G205">
        <v>5</v>
      </c>
      <c r="H205">
        <v>6</v>
      </c>
      <c r="I205">
        <v>4972.2</v>
      </c>
      <c r="J205">
        <v>4972.2</v>
      </c>
      <c r="K205">
        <v>165.73999999999998</v>
      </c>
      <c r="L205">
        <v>2142829.2599999998</v>
      </c>
      <c r="M205">
        <v>0</v>
      </c>
      <c r="N205">
        <v>214282.93</v>
      </c>
    </row>
    <row r="206" spans="1:14" x14ac:dyDescent="0.25">
      <c r="A206">
        <v>198</v>
      </c>
      <c r="B206" t="s">
        <v>422</v>
      </c>
      <c r="C206">
        <v>1978</v>
      </c>
      <c r="E206" t="s">
        <v>277</v>
      </c>
      <c r="F206" t="s">
        <v>978</v>
      </c>
      <c r="G206">
        <v>5</v>
      </c>
      <c r="H206">
        <v>6</v>
      </c>
      <c r="I206">
        <v>5147.8999999999996</v>
      </c>
      <c r="J206">
        <v>5147.8999999999996</v>
      </c>
      <c r="K206">
        <v>171.59666666666666</v>
      </c>
      <c r="L206">
        <v>1991709.64</v>
      </c>
      <c r="M206">
        <v>0</v>
      </c>
      <c r="N206">
        <v>199170.96</v>
      </c>
    </row>
    <row r="207" spans="1:14" x14ac:dyDescent="0.25">
      <c r="B207" t="s">
        <v>58</v>
      </c>
    </row>
    <row r="208" spans="1:14" ht="14.45" hidden="1" x14ac:dyDescent="0.3">
      <c r="A208">
        <v>199</v>
      </c>
      <c r="B208" t="s">
        <v>450</v>
      </c>
      <c r="C208">
        <v>1992</v>
      </c>
      <c r="E208" t="s">
        <v>277</v>
      </c>
      <c r="F208" t="s">
        <v>288</v>
      </c>
      <c r="G208">
        <v>2</v>
      </c>
      <c r="H208">
        <v>2</v>
      </c>
      <c r="I208">
        <v>672</v>
      </c>
      <c r="J208">
        <v>571.20000000000005</v>
      </c>
      <c r="K208">
        <v>33</v>
      </c>
      <c r="L208">
        <v>70515.210000000006</v>
      </c>
      <c r="M208">
        <v>0</v>
      </c>
      <c r="N208">
        <v>0</v>
      </c>
    </row>
    <row r="209" spans="1:14" ht="14.45" hidden="1" x14ac:dyDescent="0.3">
      <c r="A209">
        <v>200</v>
      </c>
      <c r="B209" t="s">
        <v>451</v>
      </c>
      <c r="C209">
        <v>1994</v>
      </c>
      <c r="E209" t="s">
        <v>277</v>
      </c>
      <c r="F209" t="s">
        <v>288</v>
      </c>
      <c r="G209">
        <v>3</v>
      </c>
      <c r="H209">
        <v>4</v>
      </c>
      <c r="I209">
        <v>2156.8000000000002</v>
      </c>
      <c r="J209">
        <v>2008.4</v>
      </c>
      <c r="K209">
        <v>129</v>
      </c>
      <c r="L209">
        <v>416021.92</v>
      </c>
      <c r="M209">
        <v>0</v>
      </c>
      <c r="N209">
        <v>0</v>
      </c>
    </row>
    <row r="210" spans="1:14" ht="14.45" hidden="1" x14ac:dyDescent="0.3">
      <c r="A210">
        <v>201</v>
      </c>
      <c r="B210" t="s">
        <v>452</v>
      </c>
      <c r="C210">
        <v>1995</v>
      </c>
      <c r="E210" t="s">
        <v>277</v>
      </c>
      <c r="F210" t="s">
        <v>288</v>
      </c>
      <c r="G210">
        <v>3</v>
      </c>
      <c r="H210">
        <v>3</v>
      </c>
      <c r="I210">
        <v>1407.9</v>
      </c>
      <c r="J210">
        <v>1268.9000000000001</v>
      </c>
      <c r="K210">
        <v>67</v>
      </c>
      <c r="L210">
        <v>432488.97</v>
      </c>
      <c r="M210">
        <v>0</v>
      </c>
      <c r="N210">
        <v>0</v>
      </c>
    </row>
    <row r="211" spans="1:14" x14ac:dyDescent="0.25">
      <c r="A211">
        <v>202</v>
      </c>
      <c r="B211" t="s">
        <v>453</v>
      </c>
      <c r="C211">
        <v>1995</v>
      </c>
      <c r="E211" t="s">
        <v>277</v>
      </c>
      <c r="F211" t="s">
        <v>288</v>
      </c>
      <c r="G211">
        <v>3</v>
      </c>
      <c r="H211">
        <v>4</v>
      </c>
      <c r="I211">
        <v>2257.6</v>
      </c>
      <c r="J211">
        <v>2082.4</v>
      </c>
      <c r="K211">
        <v>130</v>
      </c>
      <c r="L211">
        <v>257074.36</v>
      </c>
      <c r="M211">
        <v>0</v>
      </c>
      <c r="N211">
        <v>25707.439999999999</v>
      </c>
    </row>
    <row r="212" spans="1:14" ht="14.45" hidden="1" x14ac:dyDescent="0.3">
      <c r="A212">
        <v>203</v>
      </c>
      <c r="B212" t="s">
        <v>454</v>
      </c>
      <c r="C212">
        <v>1996</v>
      </c>
      <c r="E212" t="s">
        <v>277</v>
      </c>
      <c r="F212" t="s">
        <v>288</v>
      </c>
      <c r="G212">
        <v>3</v>
      </c>
      <c r="H212">
        <v>3</v>
      </c>
      <c r="I212">
        <v>1369.5</v>
      </c>
      <c r="J212">
        <v>1284.9000000000001</v>
      </c>
      <c r="K212">
        <v>48</v>
      </c>
      <c r="L212">
        <v>155146.54</v>
      </c>
      <c r="M212">
        <v>0</v>
      </c>
      <c r="N212">
        <v>0</v>
      </c>
    </row>
    <row r="213" spans="1:14" ht="14.45" hidden="1" x14ac:dyDescent="0.3">
      <c r="A213">
        <v>204</v>
      </c>
      <c r="B213" t="s">
        <v>1167</v>
      </c>
      <c r="C213">
        <v>1986</v>
      </c>
      <c r="E213" t="s">
        <v>277</v>
      </c>
      <c r="F213" t="s">
        <v>288</v>
      </c>
      <c r="G213">
        <v>5</v>
      </c>
      <c r="H213">
        <v>2</v>
      </c>
      <c r="I213">
        <v>1471.7</v>
      </c>
      <c r="J213">
        <v>1341.1</v>
      </c>
      <c r="K213">
        <v>90</v>
      </c>
      <c r="L213">
        <v>5137281.45</v>
      </c>
      <c r="M213">
        <v>0</v>
      </c>
      <c r="N213">
        <v>0</v>
      </c>
    </row>
    <row r="214" spans="1:14" ht="14.45" hidden="1" x14ac:dyDescent="0.3">
      <c r="A214">
        <v>205</v>
      </c>
      <c r="B214" t="s">
        <v>455</v>
      </c>
      <c r="C214">
        <v>1994</v>
      </c>
      <c r="E214" t="s">
        <v>277</v>
      </c>
      <c r="F214" t="s">
        <v>288</v>
      </c>
      <c r="G214">
        <v>2</v>
      </c>
      <c r="H214">
        <v>3</v>
      </c>
      <c r="I214">
        <v>1031.5999999999999</v>
      </c>
      <c r="J214">
        <v>950.9</v>
      </c>
      <c r="K214">
        <v>50</v>
      </c>
      <c r="L214">
        <v>149362.60999999999</v>
      </c>
      <c r="M214">
        <v>0</v>
      </c>
      <c r="N214">
        <v>0</v>
      </c>
    </row>
    <row r="215" spans="1:14" ht="14.45" hidden="1" x14ac:dyDescent="0.3">
      <c r="A215">
        <v>206</v>
      </c>
      <c r="B215" t="s">
        <v>456</v>
      </c>
      <c r="C215">
        <v>1995</v>
      </c>
      <c r="E215" t="s">
        <v>277</v>
      </c>
      <c r="F215" t="s">
        <v>288</v>
      </c>
      <c r="G215">
        <v>2</v>
      </c>
      <c r="H215">
        <v>3</v>
      </c>
      <c r="I215">
        <v>1026</v>
      </c>
      <c r="J215">
        <v>948.8</v>
      </c>
      <c r="K215">
        <v>57</v>
      </c>
      <c r="L215">
        <v>149032.76</v>
      </c>
      <c r="M215">
        <v>0</v>
      </c>
      <c r="N215">
        <v>0</v>
      </c>
    </row>
    <row r="216" spans="1:14" ht="14.45" hidden="1" x14ac:dyDescent="0.3">
      <c r="A216">
        <v>207</v>
      </c>
      <c r="B216" t="s">
        <v>1168</v>
      </c>
      <c r="C216">
        <v>1978</v>
      </c>
      <c r="E216" t="s">
        <v>277</v>
      </c>
      <c r="F216" t="s">
        <v>288</v>
      </c>
      <c r="G216">
        <v>2</v>
      </c>
      <c r="H216">
        <v>3</v>
      </c>
      <c r="I216">
        <v>857.5</v>
      </c>
      <c r="J216">
        <v>792.8</v>
      </c>
      <c r="K216">
        <v>65</v>
      </c>
      <c r="L216">
        <v>479009.23</v>
      </c>
      <c r="M216">
        <v>0</v>
      </c>
      <c r="N216">
        <v>0</v>
      </c>
    </row>
    <row r="217" spans="1:14" ht="14.45" hidden="1" x14ac:dyDescent="0.3">
      <c r="A217">
        <v>208</v>
      </c>
      <c r="B217" t="s">
        <v>1169</v>
      </c>
      <c r="C217">
        <v>1985</v>
      </c>
      <c r="E217" t="s">
        <v>277</v>
      </c>
      <c r="F217" t="s">
        <v>288</v>
      </c>
      <c r="G217">
        <v>5</v>
      </c>
      <c r="H217">
        <v>2</v>
      </c>
      <c r="I217">
        <v>1425.8</v>
      </c>
      <c r="J217">
        <v>1315.7</v>
      </c>
      <c r="K217">
        <v>87</v>
      </c>
      <c r="L217">
        <v>5065935.2300000004</v>
      </c>
      <c r="M217">
        <v>0</v>
      </c>
      <c r="N217">
        <v>0</v>
      </c>
    </row>
    <row r="218" spans="1:14" x14ac:dyDescent="0.25">
      <c r="A218">
        <v>209</v>
      </c>
      <c r="B218" t="s">
        <v>457</v>
      </c>
      <c r="C218">
        <v>1993</v>
      </c>
      <c r="E218" t="s">
        <v>277</v>
      </c>
      <c r="F218" t="s">
        <v>978</v>
      </c>
      <c r="G218">
        <v>2</v>
      </c>
      <c r="H218">
        <v>2</v>
      </c>
      <c r="I218">
        <v>950.7</v>
      </c>
      <c r="J218">
        <v>751</v>
      </c>
      <c r="K218">
        <v>26</v>
      </c>
      <c r="L218">
        <v>90680.24</v>
      </c>
      <c r="M218">
        <v>0</v>
      </c>
      <c r="N218">
        <v>9068.02</v>
      </c>
    </row>
    <row r="219" spans="1:14" ht="14.45" hidden="1" x14ac:dyDescent="0.3">
      <c r="A219">
        <v>210</v>
      </c>
      <c r="B219" t="s">
        <v>458</v>
      </c>
      <c r="C219">
        <v>1992</v>
      </c>
      <c r="E219" t="s">
        <v>277</v>
      </c>
      <c r="F219" t="s">
        <v>978</v>
      </c>
      <c r="G219">
        <v>2</v>
      </c>
      <c r="H219">
        <v>2</v>
      </c>
      <c r="I219">
        <v>949.7</v>
      </c>
      <c r="J219">
        <v>786.9</v>
      </c>
      <c r="K219">
        <v>36</v>
      </c>
      <c r="L219">
        <v>95015.02</v>
      </c>
      <c r="M219">
        <v>0</v>
      </c>
      <c r="N219">
        <v>0</v>
      </c>
    </row>
    <row r="220" spans="1:14" ht="14.45" hidden="1" x14ac:dyDescent="0.3">
      <c r="A220">
        <v>211</v>
      </c>
      <c r="B220" t="s">
        <v>459</v>
      </c>
      <c r="C220">
        <v>1992</v>
      </c>
      <c r="E220" t="s">
        <v>277</v>
      </c>
      <c r="F220" t="s">
        <v>978</v>
      </c>
      <c r="G220">
        <v>2</v>
      </c>
      <c r="H220">
        <v>2</v>
      </c>
      <c r="I220">
        <v>846.4</v>
      </c>
      <c r="J220">
        <v>754.7</v>
      </c>
      <c r="K220">
        <v>35</v>
      </c>
      <c r="L220">
        <v>91127</v>
      </c>
      <c r="M220">
        <v>0</v>
      </c>
      <c r="N220">
        <v>0</v>
      </c>
    </row>
    <row r="221" spans="1:14" ht="14.45" hidden="1" x14ac:dyDescent="0.3">
      <c r="A221">
        <v>212</v>
      </c>
      <c r="B221" t="s">
        <v>59</v>
      </c>
      <c r="C221">
        <v>1989</v>
      </c>
      <c r="E221" t="s">
        <v>277</v>
      </c>
      <c r="F221" t="s">
        <v>978</v>
      </c>
      <c r="G221">
        <v>2</v>
      </c>
      <c r="H221">
        <v>2</v>
      </c>
      <c r="I221">
        <v>849.7</v>
      </c>
      <c r="J221">
        <v>731.2</v>
      </c>
      <c r="K221">
        <v>42</v>
      </c>
      <c r="L221">
        <v>88289.48</v>
      </c>
      <c r="M221">
        <v>0</v>
      </c>
      <c r="N221">
        <v>0</v>
      </c>
    </row>
    <row r="222" spans="1:14" ht="14.45" hidden="1" x14ac:dyDescent="0.3">
      <c r="A222">
        <v>213</v>
      </c>
      <c r="B222" t="s">
        <v>1170</v>
      </c>
      <c r="C222">
        <v>1988</v>
      </c>
      <c r="E222" t="s">
        <v>277</v>
      </c>
      <c r="F222" t="s">
        <v>978</v>
      </c>
      <c r="G222">
        <v>2</v>
      </c>
      <c r="H222">
        <v>2</v>
      </c>
      <c r="I222">
        <v>828.5</v>
      </c>
      <c r="J222">
        <v>735.9</v>
      </c>
      <c r="K222">
        <v>38</v>
      </c>
      <c r="L222">
        <v>2784301.45</v>
      </c>
      <c r="M222">
        <v>0</v>
      </c>
      <c r="N222">
        <v>0</v>
      </c>
    </row>
    <row r="223" spans="1:14" ht="14.45" hidden="1" x14ac:dyDescent="0.3">
      <c r="A223">
        <v>214</v>
      </c>
      <c r="B223" t="s">
        <v>1064</v>
      </c>
      <c r="C223">
        <v>1987</v>
      </c>
      <c r="E223" t="s">
        <v>277</v>
      </c>
      <c r="F223" t="s">
        <v>978</v>
      </c>
      <c r="G223">
        <v>2</v>
      </c>
      <c r="H223">
        <v>2</v>
      </c>
      <c r="I223">
        <v>849.9</v>
      </c>
      <c r="J223">
        <v>728.8</v>
      </c>
      <c r="K223">
        <v>40</v>
      </c>
      <c r="L223">
        <v>131916.79999999999</v>
      </c>
      <c r="M223">
        <v>0</v>
      </c>
      <c r="N223">
        <v>0</v>
      </c>
    </row>
    <row r="224" spans="1:14" ht="14.45" hidden="1" x14ac:dyDescent="0.3">
      <c r="A224">
        <v>215</v>
      </c>
      <c r="B224" t="s">
        <v>1171</v>
      </c>
      <c r="C224">
        <v>1988</v>
      </c>
      <c r="E224" t="s">
        <v>277</v>
      </c>
      <c r="F224" t="s">
        <v>288</v>
      </c>
      <c r="G224">
        <v>2</v>
      </c>
      <c r="H224">
        <v>2</v>
      </c>
      <c r="I224">
        <v>862.3</v>
      </c>
      <c r="J224">
        <v>741.2</v>
      </c>
      <c r="K224">
        <v>45</v>
      </c>
      <c r="L224">
        <v>702362.69</v>
      </c>
      <c r="M224">
        <v>0</v>
      </c>
      <c r="N224">
        <v>0</v>
      </c>
    </row>
    <row r="225" spans="1:14" ht="14.45" hidden="1" x14ac:dyDescent="0.3">
      <c r="A225">
        <v>216</v>
      </c>
      <c r="B225" t="s">
        <v>1172</v>
      </c>
      <c r="C225">
        <v>1989</v>
      </c>
      <c r="E225" t="s">
        <v>277</v>
      </c>
      <c r="F225" t="s">
        <v>978</v>
      </c>
      <c r="G225">
        <v>2</v>
      </c>
      <c r="H225">
        <v>2</v>
      </c>
      <c r="I225">
        <v>822.8</v>
      </c>
      <c r="J225">
        <v>727.5</v>
      </c>
      <c r="K225">
        <v>20</v>
      </c>
      <c r="L225">
        <v>1635456.69</v>
      </c>
      <c r="M225">
        <v>0</v>
      </c>
      <c r="N225">
        <v>0</v>
      </c>
    </row>
    <row r="226" spans="1:14" ht="14.45" hidden="1" x14ac:dyDescent="0.3">
      <c r="A226">
        <v>217</v>
      </c>
      <c r="B226" t="s">
        <v>460</v>
      </c>
      <c r="C226">
        <v>1996</v>
      </c>
      <c r="E226" t="s">
        <v>277</v>
      </c>
      <c r="F226" t="s">
        <v>978</v>
      </c>
      <c r="G226">
        <v>2</v>
      </c>
      <c r="H226">
        <v>2</v>
      </c>
      <c r="I226">
        <v>851.9</v>
      </c>
      <c r="J226">
        <v>756.5</v>
      </c>
      <c r="K226">
        <v>32</v>
      </c>
      <c r="L226">
        <v>91344.34</v>
      </c>
      <c r="M226">
        <v>0</v>
      </c>
      <c r="N226">
        <v>0</v>
      </c>
    </row>
    <row r="227" spans="1:14" ht="14.45" hidden="1" x14ac:dyDescent="0.3">
      <c r="A227">
        <v>218</v>
      </c>
      <c r="B227" t="s">
        <v>1173</v>
      </c>
      <c r="C227">
        <v>1986</v>
      </c>
      <c r="E227" t="s">
        <v>277</v>
      </c>
      <c r="F227" t="s">
        <v>1056</v>
      </c>
      <c r="G227">
        <v>2</v>
      </c>
      <c r="H227">
        <v>2</v>
      </c>
      <c r="I227">
        <v>1018</v>
      </c>
      <c r="J227">
        <v>881.8</v>
      </c>
      <c r="K227">
        <v>55</v>
      </c>
      <c r="L227">
        <v>784748.98</v>
      </c>
      <c r="M227">
        <v>0</v>
      </c>
      <c r="N227">
        <v>0</v>
      </c>
    </row>
    <row r="228" spans="1:14" ht="14.45" hidden="1" x14ac:dyDescent="0.3">
      <c r="A228">
        <v>219</v>
      </c>
      <c r="B228" t="s">
        <v>1174</v>
      </c>
      <c r="C228">
        <v>1987</v>
      </c>
      <c r="E228" t="s">
        <v>277</v>
      </c>
      <c r="F228" t="s">
        <v>1056</v>
      </c>
      <c r="G228">
        <v>2</v>
      </c>
      <c r="H228">
        <v>2</v>
      </c>
      <c r="I228">
        <v>1016</v>
      </c>
      <c r="J228">
        <v>901.2</v>
      </c>
      <c r="K228">
        <v>60</v>
      </c>
      <c r="L228">
        <v>799083.53</v>
      </c>
      <c r="M228">
        <v>0</v>
      </c>
      <c r="N228">
        <v>0</v>
      </c>
    </row>
    <row r="229" spans="1:14" ht="14.45" hidden="1" x14ac:dyDescent="0.3">
      <c r="A229">
        <v>220</v>
      </c>
      <c r="B229" t="s">
        <v>461</v>
      </c>
      <c r="C229">
        <v>1994</v>
      </c>
      <c r="E229" t="s">
        <v>277</v>
      </c>
      <c r="F229" t="s">
        <v>288</v>
      </c>
      <c r="G229">
        <v>4</v>
      </c>
      <c r="H229">
        <v>1</v>
      </c>
      <c r="I229">
        <v>829.2</v>
      </c>
      <c r="J229">
        <v>746.9</v>
      </c>
      <c r="K229">
        <v>47</v>
      </c>
      <c r="L229">
        <v>233956.72</v>
      </c>
      <c r="M229">
        <v>0</v>
      </c>
      <c r="N229">
        <v>0</v>
      </c>
    </row>
    <row r="230" spans="1:14" ht="14.45" hidden="1" x14ac:dyDescent="0.3">
      <c r="A230">
        <v>221</v>
      </c>
      <c r="B230" t="s">
        <v>1175</v>
      </c>
      <c r="C230">
        <v>1991</v>
      </c>
      <c r="E230" t="s">
        <v>277</v>
      </c>
      <c r="F230" t="s">
        <v>288</v>
      </c>
      <c r="G230">
        <v>3</v>
      </c>
      <c r="H230">
        <v>1</v>
      </c>
      <c r="I230">
        <v>725.4</v>
      </c>
      <c r="J230">
        <v>488.5</v>
      </c>
      <c r="K230">
        <v>9</v>
      </c>
      <c r="L230">
        <v>1989230.84</v>
      </c>
      <c r="M230">
        <v>0</v>
      </c>
      <c r="N230">
        <v>0</v>
      </c>
    </row>
    <row r="231" spans="1:14" ht="14.45" hidden="1" x14ac:dyDescent="0.3">
      <c r="A231">
        <v>222</v>
      </c>
      <c r="B231" t="s">
        <v>462</v>
      </c>
      <c r="C231">
        <v>1993</v>
      </c>
      <c r="E231" t="s">
        <v>277</v>
      </c>
      <c r="F231" t="s">
        <v>978</v>
      </c>
      <c r="G231">
        <v>2</v>
      </c>
      <c r="H231">
        <v>3</v>
      </c>
      <c r="I231">
        <v>766.2</v>
      </c>
      <c r="J231">
        <v>663.4</v>
      </c>
      <c r="K231">
        <v>34</v>
      </c>
      <c r="L231">
        <v>188874.29</v>
      </c>
      <c r="M231">
        <v>0</v>
      </c>
      <c r="N231">
        <v>0</v>
      </c>
    </row>
    <row r="232" spans="1:14" ht="14.45" hidden="1" x14ac:dyDescent="0.3">
      <c r="A232">
        <v>223</v>
      </c>
      <c r="B232" t="s">
        <v>463</v>
      </c>
      <c r="C232">
        <v>1995</v>
      </c>
      <c r="E232" t="s">
        <v>277</v>
      </c>
      <c r="F232" t="s">
        <v>288</v>
      </c>
      <c r="G232">
        <v>4</v>
      </c>
      <c r="H232">
        <v>1</v>
      </c>
      <c r="I232">
        <v>1672.1</v>
      </c>
      <c r="J232">
        <v>1117.7</v>
      </c>
      <c r="K232">
        <v>62</v>
      </c>
      <c r="L232">
        <v>175562.72</v>
      </c>
      <c r="M232">
        <v>0</v>
      </c>
      <c r="N232">
        <v>0</v>
      </c>
    </row>
    <row r="233" spans="1:14" ht="14.45" hidden="1" x14ac:dyDescent="0.3">
      <c r="A233">
        <v>224</v>
      </c>
      <c r="B233" t="s">
        <v>464</v>
      </c>
      <c r="C233">
        <v>1992</v>
      </c>
      <c r="E233" t="s">
        <v>277</v>
      </c>
      <c r="F233" t="s">
        <v>288</v>
      </c>
      <c r="G233">
        <v>2</v>
      </c>
      <c r="H233">
        <v>3</v>
      </c>
      <c r="I233">
        <v>1012.6</v>
      </c>
      <c r="J233">
        <v>878.6</v>
      </c>
      <c r="K233">
        <v>63</v>
      </c>
      <c r="L233">
        <v>224846.48</v>
      </c>
      <c r="M233">
        <v>0</v>
      </c>
      <c r="N233">
        <v>0</v>
      </c>
    </row>
    <row r="234" spans="1:14" ht="14.45" hidden="1" x14ac:dyDescent="0.3">
      <c r="A234">
        <v>225</v>
      </c>
      <c r="B234" t="s">
        <v>465</v>
      </c>
      <c r="C234">
        <v>1992</v>
      </c>
      <c r="E234" t="s">
        <v>277</v>
      </c>
      <c r="F234" t="s">
        <v>978</v>
      </c>
      <c r="G234">
        <v>3</v>
      </c>
      <c r="H234">
        <v>3</v>
      </c>
      <c r="I234">
        <v>1215</v>
      </c>
      <c r="J234">
        <v>1213.0999999999999</v>
      </c>
      <c r="K234">
        <v>63</v>
      </c>
      <c r="L234">
        <v>238647.7</v>
      </c>
      <c r="M234">
        <v>0</v>
      </c>
      <c r="N234">
        <v>0</v>
      </c>
    </row>
    <row r="235" spans="1:14" ht="14.45" hidden="1" x14ac:dyDescent="0.3">
      <c r="A235">
        <v>226</v>
      </c>
      <c r="B235" t="s">
        <v>1176</v>
      </c>
      <c r="C235">
        <v>1987</v>
      </c>
      <c r="E235" t="s">
        <v>277</v>
      </c>
      <c r="F235" t="s">
        <v>288</v>
      </c>
      <c r="G235">
        <v>2</v>
      </c>
      <c r="H235">
        <v>2</v>
      </c>
      <c r="I235">
        <v>985</v>
      </c>
      <c r="J235">
        <v>872.6</v>
      </c>
      <c r="K235">
        <v>54</v>
      </c>
      <c r="L235">
        <v>6072381.5199999996</v>
      </c>
      <c r="M235">
        <v>0</v>
      </c>
      <c r="N235">
        <v>0</v>
      </c>
    </row>
    <row r="236" spans="1:14" x14ac:dyDescent="0.25">
      <c r="A236">
        <v>227</v>
      </c>
      <c r="B236" t="s">
        <v>466</v>
      </c>
      <c r="C236">
        <v>1994</v>
      </c>
      <c r="E236" t="s">
        <v>277</v>
      </c>
      <c r="F236" t="s">
        <v>288</v>
      </c>
      <c r="G236">
        <v>4</v>
      </c>
      <c r="H236">
        <v>2</v>
      </c>
      <c r="I236">
        <v>1246.8</v>
      </c>
      <c r="J236">
        <v>801.2</v>
      </c>
      <c r="K236">
        <v>51</v>
      </c>
      <c r="L236">
        <v>205038.7</v>
      </c>
      <c r="M236">
        <v>0</v>
      </c>
      <c r="N236">
        <v>20503.87</v>
      </c>
    </row>
    <row r="237" spans="1:14" ht="14.45" hidden="1" x14ac:dyDescent="0.3">
      <c r="A237">
        <v>228</v>
      </c>
      <c r="B237" t="s">
        <v>467</v>
      </c>
      <c r="C237">
        <v>1994</v>
      </c>
      <c r="E237" t="s">
        <v>277</v>
      </c>
      <c r="F237" t="s">
        <v>288</v>
      </c>
      <c r="G237">
        <v>2</v>
      </c>
      <c r="H237">
        <v>2</v>
      </c>
      <c r="I237">
        <v>659.2</v>
      </c>
      <c r="J237">
        <v>594.20000000000005</v>
      </c>
      <c r="K237">
        <v>30</v>
      </c>
      <c r="L237">
        <v>152064.4</v>
      </c>
      <c r="M237">
        <v>0</v>
      </c>
      <c r="N237">
        <v>0</v>
      </c>
    </row>
    <row r="238" spans="1:14" x14ac:dyDescent="0.25">
      <c r="B238" t="s">
        <v>67</v>
      </c>
    </row>
    <row r="239" spans="1:14" ht="14.45" hidden="1" x14ac:dyDescent="0.3">
      <c r="A239">
        <v>229</v>
      </c>
      <c r="B239" t="s">
        <v>183</v>
      </c>
      <c r="C239">
        <v>1976</v>
      </c>
      <c r="E239" t="s">
        <v>277</v>
      </c>
      <c r="F239" t="s">
        <v>978</v>
      </c>
      <c r="G239">
        <v>5</v>
      </c>
      <c r="H239">
        <v>4</v>
      </c>
      <c r="I239">
        <v>6370.6</v>
      </c>
      <c r="J239">
        <v>3301.5</v>
      </c>
      <c r="K239">
        <v>198</v>
      </c>
      <c r="L239">
        <v>1864968.81</v>
      </c>
      <c r="M239">
        <v>0</v>
      </c>
      <c r="N239">
        <v>0</v>
      </c>
    </row>
    <row r="240" spans="1:14" ht="14.45" hidden="1" x14ac:dyDescent="0.3">
      <c r="A240">
        <v>230</v>
      </c>
      <c r="B240" t="s">
        <v>138</v>
      </c>
      <c r="C240">
        <v>1976</v>
      </c>
      <c r="E240" t="s">
        <v>277</v>
      </c>
      <c r="F240" t="s">
        <v>978</v>
      </c>
      <c r="G240">
        <v>5</v>
      </c>
      <c r="H240">
        <v>4</v>
      </c>
      <c r="I240">
        <v>6338.8</v>
      </c>
      <c r="J240">
        <v>3285.1</v>
      </c>
      <c r="K240">
        <v>224</v>
      </c>
      <c r="L240">
        <v>144756.29</v>
      </c>
      <c r="M240">
        <v>0</v>
      </c>
      <c r="N240">
        <v>0</v>
      </c>
    </row>
    <row r="241" spans="1:14" ht="14.45" hidden="1" x14ac:dyDescent="0.3">
      <c r="A241">
        <v>231</v>
      </c>
      <c r="B241" t="s">
        <v>480</v>
      </c>
      <c r="C241">
        <v>1982</v>
      </c>
      <c r="E241" t="s">
        <v>277</v>
      </c>
      <c r="F241" t="s">
        <v>978</v>
      </c>
      <c r="G241">
        <v>16</v>
      </c>
      <c r="H241">
        <v>2</v>
      </c>
      <c r="I241">
        <v>9989.9</v>
      </c>
      <c r="J241">
        <v>6959.4</v>
      </c>
      <c r="K241">
        <v>300</v>
      </c>
      <c r="L241">
        <v>11247010.109999999</v>
      </c>
      <c r="M241">
        <v>0</v>
      </c>
      <c r="N241">
        <v>0</v>
      </c>
    </row>
    <row r="242" spans="1:14" ht="14.45" hidden="1" x14ac:dyDescent="0.3">
      <c r="A242">
        <v>232</v>
      </c>
      <c r="B242" t="s">
        <v>1106</v>
      </c>
      <c r="C242">
        <v>1977</v>
      </c>
      <c r="E242" t="s">
        <v>277</v>
      </c>
      <c r="F242" t="s">
        <v>978</v>
      </c>
      <c r="G242">
        <v>5</v>
      </c>
      <c r="H242">
        <v>6</v>
      </c>
      <c r="I242">
        <v>8888.6</v>
      </c>
      <c r="J242">
        <v>4690.7</v>
      </c>
      <c r="K242">
        <v>237</v>
      </c>
      <c r="L242">
        <v>3633493.3</v>
      </c>
      <c r="M242">
        <v>0</v>
      </c>
      <c r="N242">
        <v>0</v>
      </c>
    </row>
    <row r="243" spans="1:14" ht="14.45" hidden="1" x14ac:dyDescent="0.3">
      <c r="A243">
        <v>233</v>
      </c>
      <c r="B243" t="s">
        <v>1107</v>
      </c>
      <c r="C243">
        <v>1978</v>
      </c>
      <c r="E243" t="s">
        <v>277</v>
      </c>
      <c r="F243" t="s">
        <v>978</v>
      </c>
      <c r="G243">
        <v>5</v>
      </c>
      <c r="H243">
        <v>4</v>
      </c>
      <c r="I243">
        <v>6272.4</v>
      </c>
      <c r="J243">
        <v>3206</v>
      </c>
      <c r="K243">
        <v>177</v>
      </c>
      <c r="L243">
        <v>427120.98</v>
      </c>
      <c r="M243">
        <v>0</v>
      </c>
      <c r="N243">
        <v>0</v>
      </c>
    </row>
    <row r="244" spans="1:14" ht="14.45" hidden="1" x14ac:dyDescent="0.3">
      <c r="A244">
        <v>234</v>
      </c>
      <c r="B244" t="s">
        <v>1177</v>
      </c>
      <c r="C244">
        <v>1976</v>
      </c>
      <c r="E244" t="s">
        <v>277</v>
      </c>
      <c r="F244" t="s">
        <v>288</v>
      </c>
      <c r="G244">
        <v>10</v>
      </c>
      <c r="H244">
        <v>1</v>
      </c>
      <c r="I244">
        <v>3635.6</v>
      </c>
      <c r="J244">
        <v>3293</v>
      </c>
      <c r="K244">
        <v>96</v>
      </c>
      <c r="L244">
        <v>386276.65</v>
      </c>
      <c r="M244">
        <v>0</v>
      </c>
      <c r="N244">
        <v>0</v>
      </c>
    </row>
    <row r="245" spans="1:14" ht="14.45" hidden="1" x14ac:dyDescent="0.3">
      <c r="A245">
        <v>235</v>
      </c>
      <c r="B245" t="s">
        <v>481</v>
      </c>
      <c r="C245">
        <v>1976</v>
      </c>
      <c r="E245" t="s">
        <v>277</v>
      </c>
      <c r="F245" t="s">
        <v>288</v>
      </c>
      <c r="G245">
        <v>9</v>
      </c>
      <c r="H245">
        <v>1</v>
      </c>
      <c r="I245">
        <v>2618.5</v>
      </c>
      <c r="J245">
        <v>2300</v>
      </c>
      <c r="K245">
        <v>120</v>
      </c>
      <c r="L245">
        <v>611361.85</v>
      </c>
      <c r="M245">
        <v>0</v>
      </c>
      <c r="N245">
        <v>0</v>
      </c>
    </row>
    <row r="246" spans="1:14" ht="14.45" hidden="1" x14ac:dyDescent="0.3">
      <c r="A246">
        <v>236</v>
      </c>
      <c r="B246" t="s">
        <v>482</v>
      </c>
      <c r="C246">
        <v>1982</v>
      </c>
      <c r="E246" t="s">
        <v>277</v>
      </c>
      <c r="F246" t="s">
        <v>288</v>
      </c>
      <c r="G246">
        <v>9</v>
      </c>
      <c r="H246">
        <v>4</v>
      </c>
      <c r="I246">
        <v>12251.8</v>
      </c>
      <c r="J246">
        <v>7465.3</v>
      </c>
      <c r="K246">
        <v>267</v>
      </c>
      <c r="L246">
        <v>13521643.949999999</v>
      </c>
      <c r="M246">
        <v>0</v>
      </c>
      <c r="N246">
        <v>0</v>
      </c>
    </row>
    <row r="247" spans="1:14" ht="14.45" hidden="1" x14ac:dyDescent="0.3">
      <c r="A247">
        <v>237</v>
      </c>
      <c r="B247" t="s">
        <v>1108</v>
      </c>
      <c r="C247">
        <v>1979</v>
      </c>
      <c r="E247" t="s">
        <v>277</v>
      </c>
      <c r="F247" t="s">
        <v>288</v>
      </c>
      <c r="G247">
        <v>5</v>
      </c>
      <c r="H247">
        <v>1</v>
      </c>
      <c r="I247">
        <v>1146.2</v>
      </c>
      <c r="J247">
        <v>1064.4000000000001</v>
      </c>
      <c r="K247">
        <v>34</v>
      </c>
      <c r="L247">
        <v>1455862.11</v>
      </c>
      <c r="M247">
        <v>0</v>
      </c>
      <c r="N247">
        <v>0</v>
      </c>
    </row>
    <row r="248" spans="1:14" ht="14.45" hidden="1" x14ac:dyDescent="0.3">
      <c r="A248">
        <v>238</v>
      </c>
      <c r="B248" t="s">
        <v>483</v>
      </c>
      <c r="C248">
        <v>1976</v>
      </c>
      <c r="E248" t="s">
        <v>277</v>
      </c>
      <c r="F248" t="s">
        <v>288</v>
      </c>
      <c r="G248">
        <v>5</v>
      </c>
      <c r="H248">
        <v>4</v>
      </c>
      <c r="I248">
        <v>3780.46</v>
      </c>
      <c r="J248">
        <v>3375.66</v>
      </c>
      <c r="K248">
        <v>300</v>
      </c>
      <c r="L248">
        <v>193501.27</v>
      </c>
      <c r="M248">
        <v>0</v>
      </c>
      <c r="N248">
        <v>0</v>
      </c>
    </row>
    <row r="249" spans="1:14" ht="14.45" hidden="1" x14ac:dyDescent="0.3">
      <c r="A249">
        <v>239</v>
      </c>
      <c r="B249" t="s">
        <v>1109</v>
      </c>
      <c r="C249">
        <v>1975</v>
      </c>
      <c r="E249" t="s">
        <v>277</v>
      </c>
      <c r="F249" t="s">
        <v>288</v>
      </c>
      <c r="G249">
        <v>5</v>
      </c>
      <c r="H249">
        <v>4</v>
      </c>
      <c r="I249">
        <v>3795.9400000000005</v>
      </c>
      <c r="J249">
        <v>3422.14</v>
      </c>
      <c r="K249">
        <v>150</v>
      </c>
      <c r="L249">
        <v>513320.46</v>
      </c>
      <c r="M249">
        <v>0</v>
      </c>
      <c r="N249">
        <v>0</v>
      </c>
    </row>
    <row r="250" spans="1:14" ht="14.45" hidden="1" x14ac:dyDescent="0.3">
      <c r="A250">
        <v>240</v>
      </c>
      <c r="B250" t="s">
        <v>484</v>
      </c>
      <c r="C250">
        <v>1980</v>
      </c>
      <c r="E250" t="s">
        <v>277</v>
      </c>
      <c r="F250" t="s">
        <v>288</v>
      </c>
      <c r="G250">
        <v>9</v>
      </c>
      <c r="H250">
        <v>1</v>
      </c>
      <c r="I250">
        <v>2534.5</v>
      </c>
      <c r="J250">
        <v>2218.4</v>
      </c>
      <c r="K250">
        <v>86</v>
      </c>
      <c r="L250">
        <v>4682631.3899999997</v>
      </c>
      <c r="M250">
        <v>0</v>
      </c>
      <c r="N250">
        <v>0</v>
      </c>
    </row>
    <row r="251" spans="1:14" ht="14.45" hidden="1" x14ac:dyDescent="0.3">
      <c r="A251">
        <v>241</v>
      </c>
      <c r="B251" t="s">
        <v>1110</v>
      </c>
      <c r="C251">
        <v>1978</v>
      </c>
      <c r="E251" t="s">
        <v>277</v>
      </c>
      <c r="F251" t="s">
        <v>978</v>
      </c>
      <c r="G251">
        <v>5</v>
      </c>
      <c r="H251">
        <v>6</v>
      </c>
      <c r="I251">
        <v>5205.3</v>
      </c>
      <c r="J251">
        <v>4743.5</v>
      </c>
      <c r="K251">
        <v>272</v>
      </c>
      <c r="L251">
        <v>4877609.93</v>
      </c>
      <c r="M251">
        <v>0</v>
      </c>
      <c r="N251">
        <v>0</v>
      </c>
    </row>
    <row r="252" spans="1:14" ht="14.45" hidden="1" x14ac:dyDescent="0.3">
      <c r="A252">
        <v>242</v>
      </c>
      <c r="B252" t="s">
        <v>1111</v>
      </c>
      <c r="C252">
        <v>1978</v>
      </c>
      <c r="E252" t="s">
        <v>277</v>
      </c>
      <c r="F252" t="s">
        <v>288</v>
      </c>
      <c r="G252">
        <v>9</v>
      </c>
      <c r="H252">
        <v>1</v>
      </c>
      <c r="I252">
        <v>2522.5</v>
      </c>
      <c r="J252">
        <v>2211.4</v>
      </c>
      <c r="K252">
        <v>63</v>
      </c>
      <c r="L252">
        <v>1249537.8</v>
      </c>
      <c r="M252">
        <v>0</v>
      </c>
      <c r="N252">
        <v>0</v>
      </c>
    </row>
    <row r="253" spans="1:14" ht="14.45" hidden="1" x14ac:dyDescent="0.3">
      <c r="A253">
        <v>243</v>
      </c>
      <c r="B253" t="s">
        <v>184</v>
      </c>
      <c r="C253">
        <v>1980</v>
      </c>
      <c r="E253" t="s">
        <v>277</v>
      </c>
      <c r="F253" t="s">
        <v>288</v>
      </c>
      <c r="G253">
        <v>2</v>
      </c>
      <c r="H253">
        <v>2</v>
      </c>
      <c r="I253">
        <v>802.8</v>
      </c>
      <c r="J253">
        <v>733</v>
      </c>
      <c r="K253">
        <v>52</v>
      </c>
      <c r="L253">
        <v>475330.54</v>
      </c>
      <c r="M253">
        <v>0</v>
      </c>
      <c r="N253">
        <v>0</v>
      </c>
    </row>
    <row r="254" spans="1:14" ht="14.45" hidden="1" x14ac:dyDescent="0.3">
      <c r="A254">
        <v>244</v>
      </c>
      <c r="B254" t="s">
        <v>485</v>
      </c>
      <c r="C254">
        <v>1980</v>
      </c>
      <c r="E254" t="s">
        <v>277</v>
      </c>
      <c r="F254" t="s">
        <v>288</v>
      </c>
      <c r="G254">
        <v>2</v>
      </c>
      <c r="H254">
        <v>2</v>
      </c>
      <c r="I254">
        <v>801.5</v>
      </c>
      <c r="J254">
        <v>736.6</v>
      </c>
      <c r="K254">
        <v>50</v>
      </c>
      <c r="L254">
        <v>189225.36</v>
      </c>
      <c r="M254">
        <v>0</v>
      </c>
      <c r="N254">
        <v>0</v>
      </c>
    </row>
    <row r="255" spans="1:14" ht="14.45" hidden="1" x14ac:dyDescent="0.3">
      <c r="A255">
        <v>245</v>
      </c>
      <c r="B255" t="s">
        <v>486</v>
      </c>
      <c r="C255">
        <v>1984</v>
      </c>
      <c r="E255" t="s">
        <v>277</v>
      </c>
      <c r="F255" t="s">
        <v>978</v>
      </c>
      <c r="G255">
        <v>9</v>
      </c>
      <c r="H255">
        <v>6</v>
      </c>
      <c r="I255">
        <v>12538.1</v>
      </c>
      <c r="J255">
        <v>12538.1</v>
      </c>
      <c r="K255">
        <v>648</v>
      </c>
      <c r="L255">
        <v>20262686.07</v>
      </c>
      <c r="M255">
        <v>0</v>
      </c>
      <c r="N255">
        <v>0</v>
      </c>
    </row>
    <row r="256" spans="1:14" ht="14.45" hidden="1" x14ac:dyDescent="0.3">
      <c r="A256">
        <v>246</v>
      </c>
      <c r="B256" t="s">
        <v>28</v>
      </c>
      <c r="C256">
        <v>1981</v>
      </c>
      <c r="E256" t="s">
        <v>277</v>
      </c>
      <c r="F256" t="s">
        <v>978</v>
      </c>
      <c r="G256">
        <v>5</v>
      </c>
      <c r="H256">
        <v>4</v>
      </c>
      <c r="I256">
        <v>6339.1</v>
      </c>
      <c r="J256">
        <v>3131.2</v>
      </c>
      <c r="K256">
        <v>210</v>
      </c>
      <c r="L256">
        <v>971348.34</v>
      </c>
      <c r="M256">
        <v>0</v>
      </c>
      <c r="N256">
        <v>0</v>
      </c>
    </row>
    <row r="257" spans="1:14" ht="14.45" hidden="1" x14ac:dyDescent="0.3">
      <c r="A257">
        <v>247</v>
      </c>
      <c r="B257" t="s">
        <v>29</v>
      </c>
      <c r="C257">
        <v>1981</v>
      </c>
      <c r="E257" t="s">
        <v>277</v>
      </c>
      <c r="F257" t="s">
        <v>978</v>
      </c>
      <c r="G257">
        <v>5</v>
      </c>
      <c r="H257">
        <v>4</v>
      </c>
      <c r="I257">
        <v>6367.8</v>
      </c>
      <c r="J257">
        <v>3347.5</v>
      </c>
      <c r="K257">
        <v>209</v>
      </c>
      <c r="L257">
        <v>712712.88</v>
      </c>
      <c r="M257">
        <v>0</v>
      </c>
      <c r="N257">
        <v>0</v>
      </c>
    </row>
    <row r="258" spans="1:14" ht="14.45" hidden="1" x14ac:dyDescent="0.3">
      <c r="A258">
        <v>248</v>
      </c>
      <c r="B258" t="s">
        <v>487</v>
      </c>
      <c r="C258">
        <v>1980</v>
      </c>
      <c r="E258" t="s">
        <v>277</v>
      </c>
      <c r="F258" t="s">
        <v>978</v>
      </c>
      <c r="G258">
        <v>5</v>
      </c>
      <c r="H258">
        <v>6</v>
      </c>
      <c r="I258">
        <v>5205.1000000000004</v>
      </c>
      <c r="J258">
        <v>4732.7</v>
      </c>
      <c r="K258">
        <v>245</v>
      </c>
      <c r="L258">
        <v>1259615.2</v>
      </c>
      <c r="M258">
        <v>0</v>
      </c>
      <c r="N258">
        <v>0</v>
      </c>
    </row>
    <row r="259" spans="1:14" ht="14.45" hidden="1" x14ac:dyDescent="0.3">
      <c r="A259">
        <v>249</v>
      </c>
      <c r="B259" t="s">
        <v>488</v>
      </c>
      <c r="C259">
        <v>1980</v>
      </c>
      <c r="E259" t="s">
        <v>277</v>
      </c>
      <c r="F259" t="s">
        <v>978</v>
      </c>
      <c r="G259">
        <v>5</v>
      </c>
      <c r="H259">
        <v>6</v>
      </c>
      <c r="I259">
        <v>8858.9</v>
      </c>
      <c r="J259">
        <v>4734.1000000000004</v>
      </c>
      <c r="K259">
        <v>342</v>
      </c>
      <c r="L259">
        <v>1468593.57</v>
      </c>
      <c r="M259">
        <v>0</v>
      </c>
      <c r="N259">
        <v>0</v>
      </c>
    </row>
    <row r="260" spans="1:14" ht="14.45" hidden="1" x14ac:dyDescent="0.3">
      <c r="A260">
        <v>250</v>
      </c>
      <c r="B260" t="s">
        <v>171</v>
      </c>
      <c r="C260">
        <v>1980</v>
      </c>
      <c r="E260" t="s">
        <v>277</v>
      </c>
      <c r="F260" t="s">
        <v>978</v>
      </c>
      <c r="G260">
        <v>5</v>
      </c>
      <c r="H260">
        <v>7</v>
      </c>
      <c r="I260">
        <v>5949.7</v>
      </c>
      <c r="J260">
        <v>5398.2</v>
      </c>
      <c r="K260">
        <v>288</v>
      </c>
      <c r="L260">
        <v>1674608.01</v>
      </c>
      <c r="M260">
        <v>0</v>
      </c>
      <c r="N260">
        <v>0</v>
      </c>
    </row>
    <row r="261" spans="1:14" ht="14.45" hidden="1" x14ac:dyDescent="0.3">
      <c r="A261">
        <v>251</v>
      </c>
      <c r="B261" t="s">
        <v>489</v>
      </c>
      <c r="C261">
        <v>1985</v>
      </c>
      <c r="E261" t="s">
        <v>277</v>
      </c>
      <c r="F261" t="s">
        <v>978</v>
      </c>
      <c r="G261">
        <v>9</v>
      </c>
      <c r="H261">
        <v>6</v>
      </c>
      <c r="I261">
        <v>13142.2</v>
      </c>
      <c r="J261">
        <v>13142.2</v>
      </c>
      <c r="K261">
        <v>581</v>
      </c>
      <c r="L261">
        <v>21238965.460000001</v>
      </c>
      <c r="M261">
        <v>0</v>
      </c>
      <c r="N261">
        <v>0</v>
      </c>
    </row>
    <row r="262" spans="1:14" ht="14.45" hidden="1" x14ac:dyDescent="0.3">
      <c r="A262">
        <v>252</v>
      </c>
      <c r="B262" t="s">
        <v>1112</v>
      </c>
      <c r="C262">
        <v>1979</v>
      </c>
      <c r="E262" t="s">
        <v>277</v>
      </c>
      <c r="F262" t="s">
        <v>288</v>
      </c>
      <c r="G262">
        <v>2</v>
      </c>
      <c r="H262">
        <v>2</v>
      </c>
      <c r="I262">
        <v>784.6</v>
      </c>
      <c r="J262">
        <v>720.9</v>
      </c>
      <c r="K262">
        <v>68</v>
      </c>
      <c r="L262">
        <v>317600.40000000002</v>
      </c>
      <c r="M262">
        <v>0</v>
      </c>
      <c r="N262">
        <v>0</v>
      </c>
    </row>
    <row r="263" spans="1:14" ht="14.45" hidden="1" x14ac:dyDescent="0.3">
      <c r="A263">
        <v>253</v>
      </c>
      <c r="B263" t="s">
        <v>530</v>
      </c>
      <c r="C263">
        <v>1979</v>
      </c>
      <c r="E263" t="s">
        <v>277</v>
      </c>
      <c r="F263" t="s">
        <v>288</v>
      </c>
      <c r="G263">
        <v>2</v>
      </c>
      <c r="H263">
        <v>2</v>
      </c>
      <c r="I263">
        <v>785.6</v>
      </c>
      <c r="J263">
        <v>722.8</v>
      </c>
      <c r="K263">
        <v>59</v>
      </c>
      <c r="L263">
        <v>5873601.7000000002</v>
      </c>
      <c r="M263">
        <v>0</v>
      </c>
      <c r="N263">
        <v>0</v>
      </c>
    </row>
    <row r="264" spans="1:14" ht="14.45" hidden="1" x14ac:dyDescent="0.3">
      <c r="A264">
        <v>254</v>
      </c>
      <c r="B264" t="s">
        <v>185</v>
      </c>
      <c r="C264">
        <v>1979</v>
      </c>
      <c r="E264" t="s">
        <v>277</v>
      </c>
      <c r="F264" t="s">
        <v>288</v>
      </c>
      <c r="G264">
        <v>2</v>
      </c>
      <c r="H264">
        <v>2</v>
      </c>
      <c r="I264">
        <v>794.8</v>
      </c>
      <c r="J264">
        <v>729.6</v>
      </c>
      <c r="K264">
        <v>50</v>
      </c>
      <c r="L264">
        <v>6185026.6100000003</v>
      </c>
      <c r="M264">
        <v>0</v>
      </c>
      <c r="N264">
        <v>0</v>
      </c>
    </row>
    <row r="265" spans="1:14" ht="14.45" hidden="1" x14ac:dyDescent="0.3">
      <c r="A265">
        <v>255</v>
      </c>
      <c r="B265" t="s">
        <v>490</v>
      </c>
      <c r="C265">
        <v>1980</v>
      </c>
      <c r="E265" t="s">
        <v>277</v>
      </c>
      <c r="F265" t="s">
        <v>288</v>
      </c>
      <c r="G265">
        <v>9</v>
      </c>
      <c r="H265">
        <v>6</v>
      </c>
      <c r="I265">
        <v>14447.9</v>
      </c>
      <c r="J265">
        <v>11377.3</v>
      </c>
      <c r="K265">
        <v>626</v>
      </c>
      <c r="L265">
        <v>23066901.02</v>
      </c>
      <c r="M265">
        <v>0</v>
      </c>
      <c r="N265">
        <v>0</v>
      </c>
    </row>
    <row r="266" spans="1:14" ht="14.45" hidden="1" x14ac:dyDescent="0.3">
      <c r="A266">
        <v>256</v>
      </c>
      <c r="B266" t="s">
        <v>491</v>
      </c>
      <c r="C266">
        <v>1980</v>
      </c>
      <c r="E266" t="s">
        <v>277</v>
      </c>
      <c r="F266" t="s">
        <v>288</v>
      </c>
      <c r="G266">
        <v>9</v>
      </c>
      <c r="H266">
        <v>6</v>
      </c>
      <c r="I266">
        <v>14821.3</v>
      </c>
      <c r="J266">
        <v>11402.3</v>
      </c>
      <c r="K266">
        <v>682</v>
      </c>
      <c r="L266">
        <v>23798914.59</v>
      </c>
      <c r="M266">
        <v>0</v>
      </c>
      <c r="N266">
        <v>0</v>
      </c>
    </row>
    <row r="267" spans="1:14" ht="14.45" hidden="1" x14ac:dyDescent="0.3">
      <c r="A267">
        <v>257</v>
      </c>
      <c r="B267" t="s">
        <v>492</v>
      </c>
      <c r="C267">
        <v>1981</v>
      </c>
      <c r="E267" t="s">
        <v>277</v>
      </c>
      <c r="F267" t="s">
        <v>288</v>
      </c>
      <c r="G267">
        <v>5</v>
      </c>
      <c r="H267">
        <v>1</v>
      </c>
      <c r="I267">
        <v>1723.4</v>
      </c>
      <c r="J267">
        <v>1093.9000000000001</v>
      </c>
      <c r="K267">
        <v>42</v>
      </c>
      <c r="L267">
        <v>458538.81</v>
      </c>
      <c r="M267">
        <v>0</v>
      </c>
      <c r="N267">
        <v>0</v>
      </c>
    </row>
    <row r="268" spans="1:14" x14ac:dyDescent="0.25">
      <c r="A268">
        <v>258</v>
      </c>
      <c r="B268" t="s">
        <v>493</v>
      </c>
      <c r="C268">
        <v>1981</v>
      </c>
      <c r="E268" t="s">
        <v>277</v>
      </c>
      <c r="F268" t="s">
        <v>978</v>
      </c>
      <c r="G268">
        <v>9</v>
      </c>
      <c r="H268">
        <v>2</v>
      </c>
      <c r="I268">
        <v>4520.6000000000004</v>
      </c>
      <c r="J268">
        <v>3565.6</v>
      </c>
      <c r="K268">
        <v>218</v>
      </c>
      <c r="L268">
        <v>5528134.2400000002</v>
      </c>
      <c r="M268">
        <v>0</v>
      </c>
      <c r="N268">
        <v>552813.42000000004</v>
      </c>
    </row>
    <row r="269" spans="1:14" ht="14.45" hidden="1" x14ac:dyDescent="0.3">
      <c r="A269">
        <v>259</v>
      </c>
      <c r="B269" t="s">
        <v>494</v>
      </c>
      <c r="C269">
        <v>1981</v>
      </c>
      <c r="E269" t="s">
        <v>277</v>
      </c>
      <c r="F269" t="s">
        <v>288</v>
      </c>
      <c r="G269">
        <v>9</v>
      </c>
      <c r="H269">
        <v>6</v>
      </c>
      <c r="I269">
        <v>14047.55</v>
      </c>
      <c r="J269">
        <v>11263.39</v>
      </c>
      <c r="K269">
        <v>712</v>
      </c>
      <c r="L269">
        <v>22835954.239999998</v>
      </c>
      <c r="M269">
        <v>0</v>
      </c>
      <c r="N269">
        <v>0</v>
      </c>
    </row>
    <row r="270" spans="1:14" ht="14.45" hidden="1" x14ac:dyDescent="0.3">
      <c r="A270">
        <v>260</v>
      </c>
      <c r="B270" t="s">
        <v>39</v>
      </c>
      <c r="C270">
        <v>1982</v>
      </c>
      <c r="E270" t="s">
        <v>277</v>
      </c>
      <c r="F270" t="s">
        <v>978</v>
      </c>
      <c r="G270">
        <v>9</v>
      </c>
      <c r="H270">
        <v>6</v>
      </c>
      <c r="I270">
        <v>20322.599999999999</v>
      </c>
      <c r="J270">
        <v>13308.4</v>
      </c>
      <c r="K270">
        <v>630</v>
      </c>
      <c r="L270">
        <v>21507559.460000001</v>
      </c>
      <c r="M270">
        <v>0</v>
      </c>
      <c r="N270">
        <v>0</v>
      </c>
    </row>
    <row r="271" spans="1:14" ht="14.45" hidden="1" x14ac:dyDescent="0.3">
      <c r="A271">
        <v>261</v>
      </c>
      <c r="B271" t="s">
        <v>495</v>
      </c>
      <c r="C271">
        <v>1981</v>
      </c>
      <c r="E271" t="s">
        <v>277</v>
      </c>
      <c r="F271" t="s">
        <v>978</v>
      </c>
      <c r="G271">
        <v>9</v>
      </c>
      <c r="H271">
        <v>6</v>
      </c>
      <c r="I271">
        <v>21236.5</v>
      </c>
      <c r="J271">
        <v>13377.4</v>
      </c>
      <c r="K271">
        <v>616</v>
      </c>
      <c r="L271">
        <v>24426905.600000001</v>
      </c>
      <c r="M271">
        <v>0</v>
      </c>
      <c r="N271">
        <v>0</v>
      </c>
    </row>
    <row r="272" spans="1:14" ht="14.45" hidden="1" x14ac:dyDescent="0.3">
      <c r="A272">
        <v>262</v>
      </c>
      <c r="B272" t="s">
        <v>496</v>
      </c>
      <c r="C272">
        <v>1982</v>
      </c>
      <c r="E272" t="s">
        <v>277</v>
      </c>
      <c r="F272" t="s">
        <v>978</v>
      </c>
      <c r="G272">
        <v>9</v>
      </c>
      <c r="H272">
        <v>6</v>
      </c>
      <c r="I272">
        <v>16435.8</v>
      </c>
      <c r="J272">
        <v>11508.7</v>
      </c>
      <c r="K272">
        <v>644</v>
      </c>
      <c r="L272">
        <v>18599084</v>
      </c>
      <c r="M272">
        <v>0</v>
      </c>
      <c r="N272">
        <v>0</v>
      </c>
    </row>
    <row r="273" spans="1:14" ht="14.45" hidden="1" x14ac:dyDescent="0.3">
      <c r="A273">
        <v>263</v>
      </c>
      <c r="B273" t="s">
        <v>497</v>
      </c>
      <c r="C273">
        <v>1976</v>
      </c>
      <c r="E273" t="s">
        <v>277</v>
      </c>
      <c r="F273" t="s">
        <v>288</v>
      </c>
      <c r="G273">
        <v>5</v>
      </c>
      <c r="H273">
        <v>3</v>
      </c>
      <c r="I273">
        <v>6621.3</v>
      </c>
      <c r="J273">
        <v>6349.7</v>
      </c>
      <c r="K273">
        <v>423</v>
      </c>
      <c r="L273">
        <v>1147857.49</v>
      </c>
      <c r="M273">
        <v>0</v>
      </c>
      <c r="N273">
        <v>0</v>
      </c>
    </row>
    <row r="274" spans="1:14" ht="14.45" hidden="1" x14ac:dyDescent="0.3">
      <c r="A274">
        <v>264</v>
      </c>
      <c r="B274" t="s">
        <v>1113</v>
      </c>
      <c r="C274">
        <v>1978</v>
      </c>
      <c r="E274" t="s">
        <v>277</v>
      </c>
      <c r="F274" t="s">
        <v>978</v>
      </c>
      <c r="G274">
        <v>5</v>
      </c>
      <c r="H274">
        <v>6</v>
      </c>
      <c r="I274">
        <v>9421.2000000000007</v>
      </c>
      <c r="J274">
        <v>5135.6000000000004</v>
      </c>
      <c r="K274">
        <v>219</v>
      </c>
      <c r="L274">
        <v>7163400.7300000004</v>
      </c>
      <c r="M274">
        <v>0</v>
      </c>
      <c r="N274">
        <v>0</v>
      </c>
    </row>
    <row r="275" spans="1:14" ht="14.45" hidden="1" x14ac:dyDescent="0.3">
      <c r="A275">
        <v>265</v>
      </c>
      <c r="B275" t="s">
        <v>1114</v>
      </c>
      <c r="C275">
        <v>1977</v>
      </c>
      <c r="E275" t="s">
        <v>277</v>
      </c>
      <c r="F275" t="s">
        <v>978</v>
      </c>
      <c r="G275">
        <v>5</v>
      </c>
      <c r="H275">
        <v>4</v>
      </c>
      <c r="I275">
        <v>6445.7</v>
      </c>
      <c r="J275">
        <v>3450.8</v>
      </c>
      <c r="K275">
        <v>194</v>
      </c>
      <c r="L275">
        <v>509818.64</v>
      </c>
      <c r="M275">
        <v>0</v>
      </c>
      <c r="N275">
        <v>0</v>
      </c>
    </row>
    <row r="276" spans="1:14" ht="14.45" hidden="1" x14ac:dyDescent="0.3">
      <c r="A276">
        <v>266</v>
      </c>
      <c r="B276" t="s">
        <v>1115</v>
      </c>
      <c r="C276">
        <v>1979</v>
      </c>
      <c r="E276" t="s">
        <v>277</v>
      </c>
      <c r="F276" t="s">
        <v>288</v>
      </c>
      <c r="G276">
        <v>9</v>
      </c>
      <c r="H276">
        <v>1</v>
      </c>
      <c r="I276">
        <v>2978.3999999999996</v>
      </c>
      <c r="J276">
        <v>2675.7</v>
      </c>
      <c r="K276">
        <v>128</v>
      </c>
      <c r="L276">
        <v>2803341.62</v>
      </c>
      <c r="M276">
        <v>0</v>
      </c>
      <c r="N276">
        <v>0</v>
      </c>
    </row>
    <row r="277" spans="1:14" ht="14.45" hidden="1" x14ac:dyDescent="0.3">
      <c r="A277">
        <v>267</v>
      </c>
      <c r="B277" t="s">
        <v>498</v>
      </c>
      <c r="C277">
        <v>1977</v>
      </c>
      <c r="E277" t="s">
        <v>277</v>
      </c>
      <c r="F277" t="s">
        <v>288</v>
      </c>
      <c r="G277">
        <v>5</v>
      </c>
      <c r="H277">
        <v>1</v>
      </c>
      <c r="I277">
        <v>1085.2</v>
      </c>
      <c r="J277">
        <v>974.7</v>
      </c>
      <c r="K277">
        <v>34</v>
      </c>
      <c r="L277">
        <v>93122.35</v>
      </c>
      <c r="M277">
        <v>0</v>
      </c>
      <c r="N277">
        <v>0</v>
      </c>
    </row>
    <row r="278" spans="1:14" ht="14.45" hidden="1" x14ac:dyDescent="0.3">
      <c r="A278">
        <v>268</v>
      </c>
      <c r="B278" t="s">
        <v>1116</v>
      </c>
      <c r="C278">
        <v>1976</v>
      </c>
      <c r="E278" t="s">
        <v>277</v>
      </c>
      <c r="F278" t="s">
        <v>288</v>
      </c>
      <c r="G278">
        <v>5</v>
      </c>
      <c r="H278">
        <v>4</v>
      </c>
      <c r="I278">
        <v>3757</v>
      </c>
      <c r="J278">
        <v>3347.2</v>
      </c>
      <c r="K278">
        <v>285</v>
      </c>
      <c r="L278">
        <v>541397.02</v>
      </c>
      <c r="M278">
        <v>0</v>
      </c>
      <c r="N278">
        <v>0</v>
      </c>
    </row>
    <row r="279" spans="1:14" ht="14.45" hidden="1" x14ac:dyDescent="0.3">
      <c r="A279">
        <v>269</v>
      </c>
      <c r="B279" t="s">
        <v>325</v>
      </c>
      <c r="C279">
        <v>1981</v>
      </c>
      <c r="E279" t="s">
        <v>277</v>
      </c>
      <c r="F279" t="s">
        <v>288</v>
      </c>
      <c r="G279">
        <v>5</v>
      </c>
      <c r="H279">
        <v>6</v>
      </c>
      <c r="I279">
        <v>8024.5</v>
      </c>
      <c r="J279">
        <v>4301.5</v>
      </c>
      <c r="K279">
        <v>197</v>
      </c>
      <c r="L279">
        <v>2434010.23</v>
      </c>
      <c r="M279">
        <v>0</v>
      </c>
      <c r="N279">
        <v>0</v>
      </c>
    </row>
    <row r="280" spans="1:14" ht="14.45" hidden="1" x14ac:dyDescent="0.3">
      <c r="A280">
        <v>270</v>
      </c>
      <c r="B280" t="s">
        <v>499</v>
      </c>
      <c r="C280">
        <v>1981</v>
      </c>
      <c r="E280" t="s">
        <v>277</v>
      </c>
      <c r="F280" t="s">
        <v>978</v>
      </c>
      <c r="G280">
        <v>5</v>
      </c>
      <c r="H280">
        <v>4</v>
      </c>
      <c r="I280">
        <v>4221.1000000000004</v>
      </c>
      <c r="J280">
        <v>2649.9</v>
      </c>
      <c r="K280">
        <v>170</v>
      </c>
      <c r="L280">
        <v>705778.34</v>
      </c>
      <c r="M280">
        <v>0</v>
      </c>
      <c r="N280">
        <v>0</v>
      </c>
    </row>
    <row r="281" spans="1:14" ht="14.45" hidden="1" x14ac:dyDescent="0.3">
      <c r="A281">
        <v>271</v>
      </c>
      <c r="B281" t="s">
        <v>1117</v>
      </c>
      <c r="C281">
        <v>1977</v>
      </c>
      <c r="E281" t="s">
        <v>277</v>
      </c>
      <c r="F281" t="s">
        <v>978</v>
      </c>
      <c r="G281">
        <v>5</v>
      </c>
      <c r="H281">
        <v>5</v>
      </c>
      <c r="I281">
        <v>8510.9</v>
      </c>
      <c r="J281">
        <v>4326.8999999999996</v>
      </c>
      <c r="K281">
        <v>188</v>
      </c>
      <c r="L281">
        <v>910814.19</v>
      </c>
      <c r="M281">
        <v>0</v>
      </c>
      <c r="N281">
        <v>0</v>
      </c>
    </row>
    <row r="282" spans="1:14" ht="14.45" hidden="1" x14ac:dyDescent="0.3">
      <c r="A282">
        <v>272</v>
      </c>
      <c r="B282" t="s">
        <v>249</v>
      </c>
      <c r="C282">
        <v>1981</v>
      </c>
      <c r="E282" t="s">
        <v>277</v>
      </c>
      <c r="F282" t="s">
        <v>978</v>
      </c>
      <c r="G282">
        <v>16</v>
      </c>
      <c r="H282">
        <v>3</v>
      </c>
      <c r="I282">
        <v>14821</v>
      </c>
      <c r="J282">
        <v>10461.5</v>
      </c>
      <c r="K282">
        <v>495</v>
      </c>
      <c r="L282">
        <v>18911829.420000002</v>
      </c>
      <c r="M282">
        <v>0</v>
      </c>
      <c r="N282">
        <v>0</v>
      </c>
    </row>
    <row r="283" spans="1:14" ht="14.45" hidden="1" x14ac:dyDescent="0.3">
      <c r="A283">
        <v>273</v>
      </c>
      <c r="B283" t="s">
        <v>1118</v>
      </c>
      <c r="C283">
        <v>1979</v>
      </c>
      <c r="E283" t="s">
        <v>277</v>
      </c>
      <c r="F283" t="s">
        <v>288</v>
      </c>
      <c r="G283">
        <v>5</v>
      </c>
      <c r="H283">
        <v>4</v>
      </c>
      <c r="I283">
        <v>10822.2</v>
      </c>
      <c r="J283">
        <v>5395.2</v>
      </c>
      <c r="K283">
        <v>262</v>
      </c>
      <c r="L283">
        <v>3043908.84</v>
      </c>
      <c r="M283">
        <v>0</v>
      </c>
      <c r="N283">
        <v>0</v>
      </c>
    </row>
    <row r="284" spans="1:14" ht="14.45" hidden="1" x14ac:dyDescent="0.3">
      <c r="A284">
        <v>274</v>
      </c>
      <c r="B284" t="s">
        <v>1119</v>
      </c>
      <c r="C284">
        <v>1976</v>
      </c>
      <c r="E284" t="s">
        <v>277</v>
      </c>
      <c r="F284" t="s">
        <v>978</v>
      </c>
      <c r="G284">
        <v>5</v>
      </c>
      <c r="H284">
        <v>4</v>
      </c>
      <c r="I284">
        <v>6324.06</v>
      </c>
      <c r="J284">
        <v>3255.86</v>
      </c>
      <c r="K284">
        <v>185</v>
      </c>
      <c r="L284">
        <v>439338.1</v>
      </c>
      <c r="M284">
        <v>0</v>
      </c>
      <c r="N284">
        <v>0</v>
      </c>
    </row>
    <row r="285" spans="1:14" ht="14.45" hidden="1" x14ac:dyDescent="0.3">
      <c r="A285">
        <v>275</v>
      </c>
      <c r="B285" t="s">
        <v>500</v>
      </c>
      <c r="C285">
        <v>1982</v>
      </c>
      <c r="E285" t="s">
        <v>277</v>
      </c>
      <c r="F285" t="s">
        <v>978</v>
      </c>
      <c r="G285">
        <v>16</v>
      </c>
      <c r="H285">
        <v>3</v>
      </c>
      <c r="I285">
        <v>14763.2</v>
      </c>
      <c r="J285">
        <v>10383</v>
      </c>
      <c r="K285">
        <v>424</v>
      </c>
      <c r="L285">
        <v>16779852.57</v>
      </c>
      <c r="M285">
        <v>0</v>
      </c>
      <c r="N285">
        <v>0</v>
      </c>
    </row>
    <row r="286" spans="1:14" ht="14.45" hidden="1" x14ac:dyDescent="0.3">
      <c r="A286">
        <v>276</v>
      </c>
      <c r="B286" t="s">
        <v>501</v>
      </c>
      <c r="C286">
        <v>1982</v>
      </c>
      <c r="E286" t="s">
        <v>277</v>
      </c>
      <c r="F286" t="s">
        <v>978</v>
      </c>
      <c r="G286">
        <v>16</v>
      </c>
      <c r="H286">
        <v>3</v>
      </c>
      <c r="I286">
        <v>14941.6</v>
      </c>
      <c r="J286">
        <v>10430.700000000001</v>
      </c>
      <c r="K286">
        <v>487</v>
      </c>
      <c r="L286">
        <v>16856940.010000002</v>
      </c>
      <c r="M286">
        <v>0</v>
      </c>
      <c r="N286">
        <v>0</v>
      </c>
    </row>
    <row r="287" spans="1:14" ht="14.45" hidden="1" x14ac:dyDescent="0.3">
      <c r="A287">
        <v>277</v>
      </c>
      <c r="B287" t="s">
        <v>502</v>
      </c>
      <c r="C287">
        <v>1982</v>
      </c>
      <c r="E287" t="s">
        <v>277</v>
      </c>
      <c r="F287" t="s">
        <v>978</v>
      </c>
      <c r="G287">
        <v>16</v>
      </c>
      <c r="H287">
        <v>3</v>
      </c>
      <c r="I287">
        <v>14761.4</v>
      </c>
      <c r="J287">
        <v>10386.4</v>
      </c>
      <c r="K287">
        <v>433</v>
      </c>
      <c r="L287">
        <v>16785347.280000001</v>
      </c>
      <c r="M287">
        <v>0</v>
      </c>
      <c r="N287">
        <v>0</v>
      </c>
    </row>
    <row r="288" spans="1:14" ht="14.45" hidden="1" x14ac:dyDescent="0.3">
      <c r="A288">
        <v>278</v>
      </c>
      <c r="B288" t="s">
        <v>503</v>
      </c>
      <c r="C288">
        <v>1982</v>
      </c>
      <c r="E288" t="s">
        <v>277</v>
      </c>
      <c r="F288" t="s">
        <v>978</v>
      </c>
      <c r="G288">
        <v>16</v>
      </c>
      <c r="H288">
        <v>3</v>
      </c>
      <c r="I288">
        <v>14763.8</v>
      </c>
      <c r="J288">
        <v>10447.9</v>
      </c>
      <c r="K288">
        <v>495</v>
      </c>
      <c r="L288">
        <v>16884736.739999998</v>
      </c>
      <c r="M288">
        <v>0</v>
      </c>
      <c r="N288">
        <v>0</v>
      </c>
    </row>
    <row r="289" spans="1:14" x14ac:dyDescent="0.25">
      <c r="A289">
        <v>279</v>
      </c>
      <c r="B289" t="s">
        <v>237</v>
      </c>
      <c r="C289">
        <v>1981</v>
      </c>
      <c r="E289" t="s">
        <v>277</v>
      </c>
      <c r="F289" t="s">
        <v>978</v>
      </c>
      <c r="G289">
        <v>16</v>
      </c>
      <c r="H289">
        <v>3</v>
      </c>
      <c r="I289">
        <v>10513.5</v>
      </c>
      <c r="J289">
        <v>10513.5</v>
      </c>
      <c r="K289">
        <v>485</v>
      </c>
      <c r="L289">
        <v>16255636.630000001</v>
      </c>
      <c r="M289">
        <v>0</v>
      </c>
      <c r="N289">
        <v>1625563.66</v>
      </c>
    </row>
    <row r="290" spans="1:14" ht="14.45" hidden="1" x14ac:dyDescent="0.3">
      <c r="A290">
        <v>280</v>
      </c>
      <c r="B290" t="s">
        <v>189</v>
      </c>
      <c r="C290">
        <v>1980</v>
      </c>
      <c r="E290" t="s">
        <v>277</v>
      </c>
      <c r="F290" t="s">
        <v>978</v>
      </c>
      <c r="G290">
        <v>9</v>
      </c>
      <c r="H290">
        <v>2</v>
      </c>
      <c r="I290">
        <v>5104.7</v>
      </c>
      <c r="J290">
        <v>3635.5</v>
      </c>
      <c r="K290">
        <v>162</v>
      </c>
      <c r="L290">
        <v>6139619.8499999996</v>
      </c>
      <c r="M290">
        <v>0</v>
      </c>
      <c r="N290">
        <v>0</v>
      </c>
    </row>
    <row r="291" spans="1:14" ht="14.45" hidden="1" x14ac:dyDescent="0.3">
      <c r="A291">
        <v>281</v>
      </c>
      <c r="B291" t="s">
        <v>504</v>
      </c>
      <c r="C291">
        <v>1981</v>
      </c>
      <c r="E291" t="s">
        <v>277</v>
      </c>
      <c r="F291" t="s">
        <v>978</v>
      </c>
      <c r="G291">
        <v>9</v>
      </c>
      <c r="H291">
        <v>6</v>
      </c>
      <c r="I291">
        <v>14788.5</v>
      </c>
      <c r="J291">
        <v>11539.2</v>
      </c>
      <c r="K291">
        <v>592</v>
      </c>
      <c r="L291">
        <v>20860047.030000001</v>
      </c>
      <c r="M291">
        <v>0</v>
      </c>
      <c r="N291">
        <v>0</v>
      </c>
    </row>
    <row r="292" spans="1:14" ht="14.45" hidden="1" x14ac:dyDescent="0.3">
      <c r="A292">
        <v>282</v>
      </c>
      <c r="B292" t="s">
        <v>190</v>
      </c>
      <c r="C292">
        <v>1980</v>
      </c>
      <c r="E292" t="s">
        <v>277</v>
      </c>
      <c r="F292" t="s">
        <v>978</v>
      </c>
      <c r="G292">
        <v>9</v>
      </c>
      <c r="H292">
        <v>2</v>
      </c>
      <c r="I292">
        <v>5082.3</v>
      </c>
      <c r="J292">
        <v>3575.9</v>
      </c>
      <c r="K292">
        <v>186</v>
      </c>
      <c r="L292">
        <v>6102452.3099999996</v>
      </c>
      <c r="M292">
        <v>0</v>
      </c>
      <c r="N292">
        <v>0</v>
      </c>
    </row>
    <row r="293" spans="1:14" ht="14.45" hidden="1" x14ac:dyDescent="0.3">
      <c r="A293">
        <v>283</v>
      </c>
      <c r="B293" t="s">
        <v>1120</v>
      </c>
      <c r="C293">
        <v>1976</v>
      </c>
      <c r="E293" t="s">
        <v>277</v>
      </c>
      <c r="F293" t="s">
        <v>978</v>
      </c>
      <c r="G293">
        <v>5</v>
      </c>
      <c r="H293">
        <v>8</v>
      </c>
      <c r="I293">
        <v>10481.799999999999</v>
      </c>
      <c r="J293">
        <v>5497.4</v>
      </c>
      <c r="K293">
        <v>273</v>
      </c>
      <c r="L293">
        <v>4235389.37</v>
      </c>
      <c r="M293">
        <v>0</v>
      </c>
      <c r="N293">
        <v>0</v>
      </c>
    </row>
    <row r="294" spans="1:14" ht="14.45" hidden="1" x14ac:dyDescent="0.3">
      <c r="A294">
        <v>284</v>
      </c>
      <c r="B294" t="s">
        <v>1121</v>
      </c>
      <c r="C294">
        <v>1977</v>
      </c>
      <c r="E294" t="s">
        <v>277</v>
      </c>
      <c r="F294" t="s">
        <v>288</v>
      </c>
      <c r="G294">
        <v>5</v>
      </c>
      <c r="H294">
        <v>4</v>
      </c>
      <c r="I294">
        <v>5386.3</v>
      </c>
      <c r="J294">
        <v>3389.8</v>
      </c>
      <c r="K294">
        <v>213</v>
      </c>
      <c r="L294">
        <v>1041742.49</v>
      </c>
      <c r="M294">
        <v>0</v>
      </c>
      <c r="N294">
        <v>0</v>
      </c>
    </row>
    <row r="295" spans="1:14" ht="14.45" hidden="1" x14ac:dyDescent="0.3">
      <c r="A295">
        <v>285</v>
      </c>
      <c r="B295" t="s">
        <v>1122</v>
      </c>
      <c r="C295">
        <v>1977</v>
      </c>
      <c r="E295" t="s">
        <v>277</v>
      </c>
      <c r="F295" t="s">
        <v>288</v>
      </c>
      <c r="G295">
        <v>5</v>
      </c>
      <c r="H295">
        <v>4</v>
      </c>
      <c r="I295">
        <v>5403.2</v>
      </c>
      <c r="J295">
        <v>3361.7</v>
      </c>
      <c r="K295">
        <v>182</v>
      </c>
      <c r="L295">
        <v>2259683</v>
      </c>
      <c r="M295">
        <v>0</v>
      </c>
      <c r="N295">
        <v>0</v>
      </c>
    </row>
    <row r="296" spans="1:14" ht="14.45" hidden="1" x14ac:dyDescent="0.3">
      <c r="A296">
        <v>286</v>
      </c>
      <c r="B296" t="s">
        <v>1123</v>
      </c>
      <c r="C296">
        <v>1979</v>
      </c>
      <c r="E296" t="s">
        <v>277</v>
      </c>
      <c r="F296" t="s">
        <v>288</v>
      </c>
      <c r="G296">
        <v>5</v>
      </c>
      <c r="H296">
        <v>1</v>
      </c>
      <c r="I296">
        <v>1697.2</v>
      </c>
      <c r="J296">
        <v>1044.0999999999999</v>
      </c>
      <c r="K296">
        <v>52</v>
      </c>
      <c r="L296">
        <v>450988.97</v>
      </c>
      <c r="M296">
        <v>0</v>
      </c>
      <c r="N296">
        <v>0</v>
      </c>
    </row>
    <row r="297" spans="1:14" ht="14.45" hidden="1" x14ac:dyDescent="0.3">
      <c r="A297">
        <v>287</v>
      </c>
      <c r="B297" t="s">
        <v>1124</v>
      </c>
      <c r="C297">
        <v>1977</v>
      </c>
      <c r="E297" t="s">
        <v>277</v>
      </c>
      <c r="F297" t="s">
        <v>288</v>
      </c>
      <c r="G297">
        <v>5</v>
      </c>
      <c r="H297">
        <v>4</v>
      </c>
      <c r="I297">
        <v>5423.5</v>
      </c>
      <c r="J297">
        <v>3415.1</v>
      </c>
      <c r="K297">
        <v>173</v>
      </c>
      <c r="L297">
        <v>1703740.48</v>
      </c>
      <c r="M297">
        <v>0</v>
      </c>
      <c r="N297">
        <v>0</v>
      </c>
    </row>
    <row r="298" spans="1:14" ht="14.45" hidden="1" x14ac:dyDescent="0.3">
      <c r="A298">
        <v>288</v>
      </c>
      <c r="B298" t="s">
        <v>1125</v>
      </c>
      <c r="C298">
        <v>1976</v>
      </c>
      <c r="E298" t="s">
        <v>277</v>
      </c>
      <c r="F298" t="s">
        <v>288</v>
      </c>
      <c r="G298">
        <v>5</v>
      </c>
      <c r="H298">
        <v>4</v>
      </c>
      <c r="I298">
        <v>5568.8</v>
      </c>
      <c r="J298">
        <v>3574.4</v>
      </c>
      <c r="K298">
        <v>214</v>
      </c>
      <c r="L298">
        <v>2745159.33</v>
      </c>
      <c r="M298">
        <v>0</v>
      </c>
      <c r="N298">
        <v>0</v>
      </c>
    </row>
    <row r="299" spans="1:14" ht="14.45" hidden="1" x14ac:dyDescent="0.3">
      <c r="A299">
        <v>289</v>
      </c>
      <c r="B299" t="s">
        <v>1126</v>
      </c>
      <c r="C299">
        <v>1976</v>
      </c>
      <c r="E299" t="s">
        <v>277</v>
      </c>
      <c r="F299" t="s">
        <v>288</v>
      </c>
      <c r="G299">
        <v>5</v>
      </c>
      <c r="H299">
        <v>4</v>
      </c>
      <c r="I299">
        <v>5546.5</v>
      </c>
      <c r="J299">
        <v>3545</v>
      </c>
      <c r="K299">
        <v>169</v>
      </c>
      <c r="L299">
        <v>2524071.69</v>
      </c>
      <c r="M299">
        <v>0</v>
      </c>
      <c r="N299">
        <v>0</v>
      </c>
    </row>
    <row r="300" spans="1:14" ht="14.45" hidden="1" x14ac:dyDescent="0.3">
      <c r="A300">
        <v>290</v>
      </c>
      <c r="B300" t="s">
        <v>1127</v>
      </c>
      <c r="C300">
        <v>1977</v>
      </c>
      <c r="E300" t="s">
        <v>277</v>
      </c>
      <c r="F300" t="s">
        <v>978</v>
      </c>
      <c r="G300">
        <v>5</v>
      </c>
      <c r="H300">
        <v>5</v>
      </c>
      <c r="I300">
        <v>8060.2</v>
      </c>
      <c r="J300">
        <v>4276.8</v>
      </c>
      <c r="K300">
        <v>197</v>
      </c>
      <c r="L300">
        <v>3032680.71</v>
      </c>
      <c r="M300">
        <v>0</v>
      </c>
      <c r="N300">
        <v>0</v>
      </c>
    </row>
    <row r="301" spans="1:14" ht="14.45" hidden="1" x14ac:dyDescent="0.3">
      <c r="A301">
        <v>291</v>
      </c>
      <c r="B301" t="s">
        <v>1128</v>
      </c>
      <c r="C301">
        <v>1979</v>
      </c>
      <c r="E301" t="s">
        <v>277</v>
      </c>
      <c r="F301" t="s">
        <v>288</v>
      </c>
      <c r="G301">
        <v>5</v>
      </c>
      <c r="H301">
        <v>1</v>
      </c>
      <c r="I301">
        <v>1659.2</v>
      </c>
      <c r="J301">
        <v>1035.8</v>
      </c>
      <c r="K301">
        <v>35</v>
      </c>
      <c r="L301">
        <v>155203.81</v>
      </c>
      <c r="M301">
        <v>0</v>
      </c>
      <c r="N301">
        <v>0</v>
      </c>
    </row>
    <row r="302" spans="1:14" ht="14.45" hidden="1" x14ac:dyDescent="0.3">
      <c r="A302">
        <v>292</v>
      </c>
      <c r="B302" t="s">
        <v>1129</v>
      </c>
      <c r="C302">
        <v>1978</v>
      </c>
      <c r="E302" t="s">
        <v>277</v>
      </c>
      <c r="F302" t="s">
        <v>978</v>
      </c>
      <c r="G302">
        <v>5</v>
      </c>
      <c r="H302">
        <v>8</v>
      </c>
      <c r="I302">
        <v>10490.8</v>
      </c>
      <c r="J302">
        <v>5608.1</v>
      </c>
      <c r="K302">
        <v>335</v>
      </c>
      <c r="L302">
        <v>784793.66</v>
      </c>
      <c r="M302">
        <v>0</v>
      </c>
      <c r="N302">
        <v>0</v>
      </c>
    </row>
    <row r="303" spans="1:14" ht="14.45" hidden="1" x14ac:dyDescent="0.3">
      <c r="A303">
        <v>293</v>
      </c>
      <c r="B303" t="s">
        <v>1130</v>
      </c>
      <c r="C303">
        <v>1978</v>
      </c>
      <c r="E303" t="s">
        <v>277</v>
      </c>
      <c r="F303" t="s">
        <v>978</v>
      </c>
      <c r="G303">
        <v>5</v>
      </c>
      <c r="H303">
        <v>8</v>
      </c>
      <c r="I303">
        <v>10432</v>
      </c>
      <c r="J303">
        <v>5549.3</v>
      </c>
      <c r="K303">
        <v>329</v>
      </c>
      <c r="L303">
        <v>1136151.6000000001</v>
      </c>
      <c r="M303">
        <v>0</v>
      </c>
      <c r="N303">
        <v>0</v>
      </c>
    </row>
    <row r="304" spans="1:14" ht="14.45" hidden="1" x14ac:dyDescent="0.3">
      <c r="A304">
        <v>294</v>
      </c>
      <c r="B304" t="s">
        <v>1131</v>
      </c>
      <c r="C304">
        <v>1978</v>
      </c>
      <c r="E304" t="s">
        <v>277</v>
      </c>
      <c r="F304" t="s">
        <v>978</v>
      </c>
      <c r="G304">
        <v>5</v>
      </c>
      <c r="H304">
        <v>9</v>
      </c>
      <c r="I304">
        <v>12109.9</v>
      </c>
      <c r="J304">
        <v>6506.1</v>
      </c>
      <c r="K304">
        <v>399</v>
      </c>
      <c r="L304">
        <v>5679237.7800000003</v>
      </c>
      <c r="M304">
        <v>0</v>
      </c>
      <c r="N304">
        <v>0</v>
      </c>
    </row>
    <row r="305" spans="1:14" ht="14.45" hidden="1" x14ac:dyDescent="0.3">
      <c r="A305">
        <v>295</v>
      </c>
      <c r="B305" t="s">
        <v>1132</v>
      </c>
      <c r="C305">
        <v>1978</v>
      </c>
      <c r="E305" t="s">
        <v>277</v>
      </c>
      <c r="F305" t="s">
        <v>288</v>
      </c>
      <c r="G305">
        <v>5</v>
      </c>
      <c r="H305">
        <v>3</v>
      </c>
      <c r="I305">
        <v>9700.4</v>
      </c>
      <c r="J305">
        <v>6316.5</v>
      </c>
      <c r="K305">
        <v>467</v>
      </c>
      <c r="L305">
        <v>1737016.41</v>
      </c>
      <c r="M305">
        <v>0</v>
      </c>
      <c r="N305">
        <v>0</v>
      </c>
    </row>
    <row r="306" spans="1:14" ht="14.45" hidden="1" x14ac:dyDescent="0.3">
      <c r="A306">
        <v>296</v>
      </c>
      <c r="B306" t="s">
        <v>1133</v>
      </c>
      <c r="C306">
        <v>1972</v>
      </c>
      <c r="E306" t="s">
        <v>277</v>
      </c>
      <c r="F306" t="s">
        <v>288</v>
      </c>
      <c r="G306">
        <v>5</v>
      </c>
      <c r="H306">
        <v>4</v>
      </c>
      <c r="I306">
        <v>3710.7499999999995</v>
      </c>
      <c r="J306">
        <v>3397.05</v>
      </c>
      <c r="K306">
        <v>197</v>
      </c>
      <c r="L306">
        <v>940334.77</v>
      </c>
      <c r="M306">
        <v>0</v>
      </c>
      <c r="N306">
        <v>0</v>
      </c>
    </row>
    <row r="307" spans="1:14" ht="14.45" hidden="1" x14ac:dyDescent="0.3">
      <c r="A307">
        <v>297</v>
      </c>
      <c r="B307" t="s">
        <v>505</v>
      </c>
      <c r="C307">
        <v>1973</v>
      </c>
      <c r="E307" t="s">
        <v>277</v>
      </c>
      <c r="F307" t="s">
        <v>978</v>
      </c>
      <c r="G307">
        <v>5</v>
      </c>
      <c r="H307">
        <v>4</v>
      </c>
      <c r="I307">
        <v>3696.15</v>
      </c>
      <c r="J307">
        <v>3372.05</v>
      </c>
      <c r="K307">
        <v>205</v>
      </c>
      <c r="L307">
        <v>400000</v>
      </c>
      <c r="M307">
        <v>0</v>
      </c>
      <c r="N307">
        <v>0</v>
      </c>
    </row>
    <row r="308" spans="1:14" ht="14.45" hidden="1" x14ac:dyDescent="0.3">
      <c r="A308">
        <v>298</v>
      </c>
      <c r="B308" t="s">
        <v>506</v>
      </c>
      <c r="C308">
        <v>1981</v>
      </c>
      <c r="E308" t="s">
        <v>277</v>
      </c>
      <c r="F308" t="s">
        <v>288</v>
      </c>
      <c r="G308">
        <v>9</v>
      </c>
      <c r="H308">
        <v>6</v>
      </c>
      <c r="I308">
        <v>14175.7</v>
      </c>
      <c r="J308">
        <v>11382.5</v>
      </c>
      <c r="K308">
        <v>660</v>
      </c>
      <c r="L308">
        <v>22929916.859999999</v>
      </c>
      <c r="M308">
        <v>0</v>
      </c>
      <c r="N308">
        <v>0</v>
      </c>
    </row>
    <row r="309" spans="1:14" ht="14.45" hidden="1" x14ac:dyDescent="0.3">
      <c r="A309">
        <v>299</v>
      </c>
      <c r="B309" t="s">
        <v>507</v>
      </c>
      <c r="C309">
        <v>1980</v>
      </c>
      <c r="E309" t="s">
        <v>277</v>
      </c>
      <c r="F309" t="s">
        <v>978</v>
      </c>
      <c r="G309">
        <v>9</v>
      </c>
      <c r="H309">
        <v>6</v>
      </c>
      <c r="I309">
        <v>14700.8</v>
      </c>
      <c r="J309">
        <v>11480</v>
      </c>
      <c r="K309">
        <v>630</v>
      </c>
      <c r="L309">
        <v>20013296.91</v>
      </c>
      <c r="M309">
        <v>0</v>
      </c>
      <c r="N309">
        <v>0</v>
      </c>
    </row>
    <row r="310" spans="1:14" ht="14.45" hidden="1" x14ac:dyDescent="0.3">
      <c r="A310">
        <v>300</v>
      </c>
      <c r="B310" t="s">
        <v>508</v>
      </c>
      <c r="C310">
        <v>1980</v>
      </c>
      <c r="E310" t="s">
        <v>277</v>
      </c>
      <c r="F310" t="s">
        <v>978</v>
      </c>
      <c r="G310">
        <v>5</v>
      </c>
      <c r="H310">
        <v>6</v>
      </c>
      <c r="I310">
        <v>7392.8</v>
      </c>
      <c r="J310">
        <v>4689.6000000000004</v>
      </c>
      <c r="K310">
        <v>351</v>
      </c>
      <c r="L310">
        <v>1033599.56</v>
      </c>
      <c r="M310">
        <v>0</v>
      </c>
      <c r="N310">
        <v>0</v>
      </c>
    </row>
    <row r="311" spans="1:14" ht="14.45" hidden="1" x14ac:dyDescent="0.3">
      <c r="A311">
        <v>301</v>
      </c>
      <c r="B311" t="s">
        <v>509</v>
      </c>
      <c r="C311">
        <v>1981</v>
      </c>
      <c r="E311" t="s">
        <v>277</v>
      </c>
      <c r="F311" t="s">
        <v>978</v>
      </c>
      <c r="G311">
        <v>16</v>
      </c>
      <c r="H311">
        <v>3</v>
      </c>
      <c r="I311">
        <v>14109.6</v>
      </c>
      <c r="J311">
        <v>10524.8</v>
      </c>
      <c r="K311">
        <v>551</v>
      </c>
      <c r="L311">
        <v>18527453.199999999</v>
      </c>
      <c r="M311">
        <v>0</v>
      </c>
      <c r="N311">
        <v>0</v>
      </c>
    </row>
    <row r="312" spans="1:14" ht="14.45" hidden="1" x14ac:dyDescent="0.3">
      <c r="A312">
        <v>302</v>
      </c>
      <c r="B312" t="s">
        <v>510</v>
      </c>
      <c r="C312">
        <v>1980</v>
      </c>
      <c r="E312" t="s">
        <v>277</v>
      </c>
      <c r="F312" t="s">
        <v>978</v>
      </c>
      <c r="G312">
        <v>5</v>
      </c>
      <c r="H312">
        <v>6</v>
      </c>
      <c r="I312">
        <v>4696.6000000000004</v>
      </c>
      <c r="J312">
        <v>4694.3</v>
      </c>
      <c r="K312">
        <v>310</v>
      </c>
      <c r="L312">
        <v>1164768.49</v>
      </c>
      <c r="M312">
        <v>0</v>
      </c>
      <c r="N312">
        <v>0</v>
      </c>
    </row>
    <row r="313" spans="1:14" ht="14.45" hidden="1" x14ac:dyDescent="0.3">
      <c r="A313">
        <v>303</v>
      </c>
      <c r="B313" t="s">
        <v>511</v>
      </c>
      <c r="C313">
        <v>1981</v>
      </c>
      <c r="E313" t="s">
        <v>277</v>
      </c>
      <c r="F313" t="s">
        <v>288</v>
      </c>
      <c r="G313">
        <v>5</v>
      </c>
      <c r="H313">
        <v>4</v>
      </c>
      <c r="I313">
        <v>6167.4</v>
      </c>
      <c r="J313">
        <v>5452.8</v>
      </c>
      <c r="K313">
        <v>265</v>
      </c>
      <c r="L313">
        <v>2419895.39</v>
      </c>
      <c r="M313">
        <v>0</v>
      </c>
      <c r="N313">
        <v>0</v>
      </c>
    </row>
    <row r="314" spans="1:14" ht="14.45" hidden="1" x14ac:dyDescent="0.3">
      <c r="A314">
        <v>304</v>
      </c>
      <c r="B314" t="s">
        <v>512</v>
      </c>
      <c r="C314">
        <v>1981</v>
      </c>
      <c r="E314" t="s">
        <v>277</v>
      </c>
      <c r="F314" t="s">
        <v>978</v>
      </c>
      <c r="G314">
        <v>16</v>
      </c>
      <c r="H314">
        <v>3</v>
      </c>
      <c r="I314">
        <v>14080</v>
      </c>
      <c r="J314">
        <v>10448.1</v>
      </c>
      <c r="K314">
        <v>512</v>
      </c>
      <c r="L314">
        <v>18470078.52</v>
      </c>
      <c r="M314">
        <v>0</v>
      </c>
      <c r="N314">
        <v>0</v>
      </c>
    </row>
    <row r="315" spans="1:14" ht="14.45" hidden="1" x14ac:dyDescent="0.3">
      <c r="A315">
        <v>305</v>
      </c>
      <c r="B315" t="s">
        <v>513</v>
      </c>
      <c r="C315">
        <v>1981</v>
      </c>
      <c r="E315" t="s">
        <v>277</v>
      </c>
      <c r="F315" t="s">
        <v>978</v>
      </c>
      <c r="G315">
        <v>16</v>
      </c>
      <c r="H315">
        <v>3</v>
      </c>
      <c r="I315">
        <v>14035.6</v>
      </c>
      <c r="J315">
        <v>10441.299999999999</v>
      </c>
      <c r="K315">
        <v>510</v>
      </c>
      <c r="L315">
        <v>18580168.530000001</v>
      </c>
      <c r="M315">
        <v>0</v>
      </c>
      <c r="N315">
        <v>0</v>
      </c>
    </row>
    <row r="316" spans="1:14" ht="14.45" hidden="1" x14ac:dyDescent="0.3">
      <c r="A316">
        <v>306</v>
      </c>
      <c r="B316" t="s">
        <v>514</v>
      </c>
      <c r="C316">
        <v>1971</v>
      </c>
      <c r="E316" t="s">
        <v>277</v>
      </c>
      <c r="F316" t="s">
        <v>978</v>
      </c>
      <c r="G316">
        <v>5</v>
      </c>
      <c r="H316">
        <v>4</v>
      </c>
      <c r="I316">
        <v>3865</v>
      </c>
      <c r="J316">
        <v>3525</v>
      </c>
      <c r="K316">
        <v>203</v>
      </c>
      <c r="L316">
        <v>310133.03000000003</v>
      </c>
      <c r="M316">
        <v>0</v>
      </c>
      <c r="N316">
        <v>0</v>
      </c>
    </row>
    <row r="317" spans="1:14" ht="14.45" hidden="1" x14ac:dyDescent="0.3">
      <c r="A317">
        <v>307</v>
      </c>
      <c r="B317" t="s">
        <v>1134</v>
      </c>
      <c r="C317">
        <v>1977</v>
      </c>
      <c r="E317" t="s">
        <v>277</v>
      </c>
      <c r="F317" t="s">
        <v>978</v>
      </c>
      <c r="G317">
        <v>5</v>
      </c>
      <c r="H317">
        <v>6</v>
      </c>
      <c r="I317">
        <v>8849</v>
      </c>
      <c r="J317">
        <v>4790</v>
      </c>
      <c r="K317">
        <v>281</v>
      </c>
      <c r="L317">
        <v>674115.24</v>
      </c>
      <c r="M317">
        <v>0</v>
      </c>
      <c r="N317">
        <v>0</v>
      </c>
    </row>
    <row r="318" spans="1:14" ht="14.45" hidden="1" x14ac:dyDescent="0.3">
      <c r="A318">
        <v>308</v>
      </c>
      <c r="B318" t="s">
        <v>1135</v>
      </c>
      <c r="C318">
        <v>1977</v>
      </c>
      <c r="E318" t="s">
        <v>277</v>
      </c>
      <c r="F318" t="s">
        <v>978</v>
      </c>
      <c r="G318">
        <v>5</v>
      </c>
      <c r="H318">
        <v>8</v>
      </c>
      <c r="I318">
        <v>10458.700000000001</v>
      </c>
      <c r="J318">
        <v>5574.3</v>
      </c>
      <c r="K318">
        <v>321</v>
      </c>
      <c r="L318">
        <v>5420775.6200000001</v>
      </c>
      <c r="M318">
        <v>0</v>
      </c>
      <c r="N318">
        <v>0</v>
      </c>
    </row>
    <row r="319" spans="1:14" ht="14.45" hidden="1" x14ac:dyDescent="0.3">
      <c r="A319">
        <v>309</v>
      </c>
      <c r="B319" t="s">
        <v>1136</v>
      </c>
      <c r="C319">
        <v>1977</v>
      </c>
      <c r="E319" t="s">
        <v>277</v>
      </c>
      <c r="F319" t="s">
        <v>288</v>
      </c>
      <c r="G319">
        <v>5</v>
      </c>
      <c r="H319">
        <v>4</v>
      </c>
      <c r="I319">
        <v>5480.2</v>
      </c>
      <c r="J319">
        <v>3450.3</v>
      </c>
      <c r="K319">
        <v>207</v>
      </c>
      <c r="L319">
        <v>3975711.51</v>
      </c>
      <c r="M319">
        <v>0</v>
      </c>
      <c r="N319">
        <v>0</v>
      </c>
    </row>
    <row r="320" spans="1:14" ht="14.45" hidden="1" x14ac:dyDescent="0.3">
      <c r="A320">
        <v>310</v>
      </c>
      <c r="B320" t="s">
        <v>515</v>
      </c>
      <c r="C320">
        <v>1981</v>
      </c>
      <c r="E320" t="s">
        <v>277</v>
      </c>
      <c r="F320" t="s">
        <v>288</v>
      </c>
      <c r="G320">
        <v>9</v>
      </c>
      <c r="H320">
        <v>5</v>
      </c>
      <c r="I320">
        <v>14509.6</v>
      </c>
      <c r="J320">
        <v>11567.2</v>
      </c>
      <c r="K320">
        <v>502</v>
      </c>
      <c r="L320">
        <v>23862433.600000001</v>
      </c>
      <c r="M320">
        <v>0</v>
      </c>
      <c r="N320">
        <v>0</v>
      </c>
    </row>
    <row r="321" spans="1:14" ht="14.45" hidden="1" x14ac:dyDescent="0.3">
      <c r="A321">
        <v>311</v>
      </c>
      <c r="B321" t="s">
        <v>1137</v>
      </c>
      <c r="C321">
        <v>1978</v>
      </c>
      <c r="E321" t="s">
        <v>277</v>
      </c>
      <c r="F321" t="s">
        <v>288</v>
      </c>
      <c r="G321">
        <v>5</v>
      </c>
      <c r="H321">
        <v>4</v>
      </c>
      <c r="I321">
        <v>5438.4</v>
      </c>
      <c r="J321">
        <v>3427.9</v>
      </c>
      <c r="K321">
        <v>209</v>
      </c>
      <c r="L321">
        <v>533408.74</v>
      </c>
      <c r="M321">
        <v>0</v>
      </c>
      <c r="N321">
        <v>0</v>
      </c>
    </row>
    <row r="322" spans="1:14" ht="14.45" hidden="1" x14ac:dyDescent="0.3">
      <c r="A322">
        <v>312</v>
      </c>
      <c r="B322" t="s">
        <v>1105</v>
      </c>
      <c r="C322">
        <v>1978</v>
      </c>
      <c r="E322" t="s">
        <v>277</v>
      </c>
      <c r="F322" t="s">
        <v>978</v>
      </c>
      <c r="G322">
        <v>5</v>
      </c>
      <c r="H322">
        <v>4</v>
      </c>
      <c r="I322">
        <v>6348.9</v>
      </c>
      <c r="J322">
        <v>3332.1</v>
      </c>
      <c r="K322">
        <v>220</v>
      </c>
      <c r="L322">
        <v>10714000</v>
      </c>
      <c r="M322">
        <v>0</v>
      </c>
      <c r="N322">
        <v>0</v>
      </c>
    </row>
    <row r="323" spans="1:14" ht="14.45" hidden="1" x14ac:dyDescent="0.3">
      <c r="A323">
        <v>313</v>
      </c>
      <c r="B323" t="s">
        <v>556</v>
      </c>
      <c r="C323">
        <v>1980</v>
      </c>
      <c r="E323" t="s">
        <v>277</v>
      </c>
      <c r="F323" t="s">
        <v>288</v>
      </c>
      <c r="G323">
        <v>5</v>
      </c>
      <c r="H323">
        <v>4</v>
      </c>
      <c r="I323">
        <v>9501.2999999999993</v>
      </c>
      <c r="J323">
        <v>5343.1</v>
      </c>
      <c r="K323">
        <v>316</v>
      </c>
      <c r="L323">
        <v>6661755.9199999999</v>
      </c>
      <c r="M323">
        <v>0</v>
      </c>
      <c r="N323">
        <v>0</v>
      </c>
    </row>
    <row r="324" spans="1:14" ht="14.45" hidden="1" x14ac:dyDescent="0.3">
      <c r="A324">
        <v>314</v>
      </c>
      <c r="B324" t="s">
        <v>516</v>
      </c>
      <c r="C324">
        <v>1981</v>
      </c>
      <c r="E324" t="s">
        <v>277</v>
      </c>
      <c r="F324" t="s">
        <v>978</v>
      </c>
      <c r="G324">
        <v>9</v>
      </c>
      <c r="H324">
        <v>6</v>
      </c>
      <c r="I324">
        <v>13148.8</v>
      </c>
      <c r="J324">
        <v>13148.8</v>
      </c>
      <c r="K324">
        <v>723</v>
      </c>
      <c r="L324">
        <v>24619327.210000001</v>
      </c>
      <c r="M324">
        <v>0</v>
      </c>
      <c r="N324">
        <v>0</v>
      </c>
    </row>
    <row r="325" spans="1:14" ht="14.45" hidden="1" x14ac:dyDescent="0.3">
      <c r="A325">
        <v>315</v>
      </c>
      <c r="B325" t="s">
        <v>517</v>
      </c>
      <c r="C325">
        <v>1981</v>
      </c>
      <c r="E325" t="s">
        <v>277</v>
      </c>
      <c r="F325" t="s">
        <v>288</v>
      </c>
      <c r="G325">
        <v>9</v>
      </c>
      <c r="H325">
        <v>6</v>
      </c>
      <c r="I325">
        <v>13983.45</v>
      </c>
      <c r="J325">
        <v>11208.4</v>
      </c>
      <c r="K325">
        <v>623</v>
      </c>
      <c r="L325">
        <v>22724464.800000001</v>
      </c>
      <c r="M325">
        <v>0</v>
      </c>
      <c r="N325">
        <v>0</v>
      </c>
    </row>
    <row r="326" spans="1:14" ht="14.45" hidden="1" x14ac:dyDescent="0.3">
      <c r="A326">
        <v>316</v>
      </c>
      <c r="B326" t="s">
        <v>518</v>
      </c>
      <c r="C326">
        <v>1981</v>
      </c>
      <c r="E326" t="s">
        <v>277</v>
      </c>
      <c r="F326" t="s">
        <v>288</v>
      </c>
      <c r="G326">
        <v>9</v>
      </c>
      <c r="H326">
        <v>6</v>
      </c>
      <c r="I326">
        <v>15129.64</v>
      </c>
      <c r="J326">
        <v>12363.24</v>
      </c>
      <c r="K326">
        <v>605</v>
      </c>
      <c r="L326">
        <v>25065844.550000001</v>
      </c>
      <c r="M326">
        <v>0</v>
      </c>
      <c r="N326">
        <v>0</v>
      </c>
    </row>
    <row r="327" spans="1:14" ht="14.45" hidden="1" x14ac:dyDescent="0.3">
      <c r="A327">
        <v>317</v>
      </c>
      <c r="B327" t="s">
        <v>192</v>
      </c>
      <c r="C327">
        <v>1980</v>
      </c>
      <c r="E327" t="s">
        <v>277</v>
      </c>
      <c r="F327" t="s">
        <v>978</v>
      </c>
      <c r="G327">
        <v>9</v>
      </c>
      <c r="H327">
        <v>2</v>
      </c>
      <c r="I327">
        <v>4035.2</v>
      </c>
      <c r="J327">
        <v>3579.9</v>
      </c>
      <c r="K327">
        <v>201</v>
      </c>
      <c r="L327">
        <v>586962.18999999994</v>
      </c>
      <c r="M327">
        <v>0</v>
      </c>
      <c r="N327">
        <v>0</v>
      </c>
    </row>
    <row r="328" spans="1:14" ht="14.45" hidden="1" x14ac:dyDescent="0.3">
      <c r="A328">
        <v>318</v>
      </c>
      <c r="B328" t="s">
        <v>519</v>
      </c>
      <c r="C328">
        <v>1981</v>
      </c>
      <c r="E328" t="s">
        <v>277</v>
      </c>
      <c r="F328" t="s">
        <v>288</v>
      </c>
      <c r="G328">
        <v>5</v>
      </c>
      <c r="H328">
        <v>8</v>
      </c>
      <c r="I328">
        <v>5171.09</v>
      </c>
      <c r="J328">
        <v>5171.09</v>
      </c>
      <c r="K328">
        <v>295</v>
      </c>
      <c r="L328">
        <v>1055486.69</v>
      </c>
      <c r="M328">
        <v>0</v>
      </c>
      <c r="N328">
        <v>0</v>
      </c>
    </row>
    <row r="329" spans="1:14" ht="14.45" hidden="1" x14ac:dyDescent="0.3">
      <c r="A329">
        <v>319</v>
      </c>
      <c r="B329" t="s">
        <v>193</v>
      </c>
      <c r="C329">
        <v>1980</v>
      </c>
      <c r="E329" t="s">
        <v>277</v>
      </c>
      <c r="F329" t="s">
        <v>978</v>
      </c>
      <c r="G329">
        <v>9</v>
      </c>
      <c r="H329">
        <v>2</v>
      </c>
      <c r="I329">
        <v>4054.8</v>
      </c>
      <c r="J329">
        <v>3603.9</v>
      </c>
      <c r="K329">
        <v>181</v>
      </c>
      <c r="L329">
        <v>590897.25</v>
      </c>
      <c r="M329">
        <v>0</v>
      </c>
      <c r="N329">
        <v>0</v>
      </c>
    </row>
    <row r="330" spans="1:14" ht="14.45" hidden="1" x14ac:dyDescent="0.3">
      <c r="A330">
        <v>320</v>
      </c>
      <c r="B330" t="s">
        <v>194</v>
      </c>
      <c r="C330">
        <v>1980</v>
      </c>
      <c r="E330" t="s">
        <v>277</v>
      </c>
      <c r="F330" t="s">
        <v>978</v>
      </c>
      <c r="G330">
        <v>9</v>
      </c>
      <c r="H330">
        <v>2</v>
      </c>
      <c r="I330">
        <v>4045.8</v>
      </c>
      <c r="J330">
        <v>3617.3</v>
      </c>
      <c r="K330">
        <v>185</v>
      </c>
      <c r="L330">
        <v>593094.31999999995</v>
      </c>
      <c r="M330">
        <v>0</v>
      </c>
      <c r="N330">
        <v>0</v>
      </c>
    </row>
    <row r="331" spans="1:14" ht="14.45" hidden="1" x14ac:dyDescent="0.3">
      <c r="A331">
        <v>321</v>
      </c>
      <c r="B331" t="s">
        <v>195</v>
      </c>
      <c r="C331">
        <v>1980</v>
      </c>
      <c r="E331" t="s">
        <v>277</v>
      </c>
      <c r="F331" t="s">
        <v>978</v>
      </c>
      <c r="G331">
        <v>9</v>
      </c>
      <c r="H331">
        <v>2</v>
      </c>
      <c r="I331">
        <v>4063.9</v>
      </c>
      <c r="J331">
        <v>3596.2</v>
      </c>
      <c r="K331">
        <v>237</v>
      </c>
      <c r="L331">
        <v>589634.75</v>
      </c>
      <c r="M331">
        <v>0</v>
      </c>
      <c r="N331">
        <v>0</v>
      </c>
    </row>
    <row r="332" spans="1:14" ht="14.45" hidden="1" x14ac:dyDescent="0.3">
      <c r="A332">
        <v>322</v>
      </c>
      <c r="B332" t="s">
        <v>520</v>
      </c>
      <c r="C332">
        <v>1980</v>
      </c>
      <c r="E332" t="s">
        <v>277</v>
      </c>
      <c r="F332" t="s">
        <v>978</v>
      </c>
      <c r="G332">
        <v>9</v>
      </c>
      <c r="H332">
        <v>6</v>
      </c>
      <c r="I332">
        <v>15231.6</v>
      </c>
      <c r="J332">
        <v>11795.1</v>
      </c>
      <c r="K332">
        <v>666</v>
      </c>
      <c r="L332">
        <v>20214628.52</v>
      </c>
      <c r="M332">
        <v>0</v>
      </c>
      <c r="N332">
        <v>0</v>
      </c>
    </row>
    <row r="333" spans="1:14" ht="14.45" hidden="1" x14ac:dyDescent="0.3">
      <c r="A333">
        <v>323</v>
      </c>
      <c r="B333" t="s">
        <v>521</v>
      </c>
      <c r="C333">
        <v>1981</v>
      </c>
      <c r="E333" t="s">
        <v>277</v>
      </c>
      <c r="F333" t="s">
        <v>978</v>
      </c>
      <c r="G333">
        <v>9</v>
      </c>
      <c r="H333">
        <v>6</v>
      </c>
      <c r="I333">
        <v>15102.1</v>
      </c>
      <c r="J333">
        <v>11647.2</v>
      </c>
      <c r="K333">
        <v>626</v>
      </c>
      <c r="L333">
        <v>21055284.579999998</v>
      </c>
      <c r="M333">
        <v>0</v>
      </c>
      <c r="N333">
        <v>0</v>
      </c>
    </row>
    <row r="334" spans="1:14" ht="14.45" hidden="1" x14ac:dyDescent="0.3">
      <c r="A334">
        <v>324</v>
      </c>
      <c r="B334" t="s">
        <v>522</v>
      </c>
      <c r="C334">
        <v>1980</v>
      </c>
      <c r="E334" t="s">
        <v>277</v>
      </c>
      <c r="F334" t="s">
        <v>978</v>
      </c>
      <c r="G334">
        <v>5</v>
      </c>
      <c r="H334">
        <v>6</v>
      </c>
      <c r="I334">
        <v>7341.5</v>
      </c>
      <c r="J334">
        <v>4716.8</v>
      </c>
      <c r="K334">
        <v>320</v>
      </c>
      <c r="L334">
        <v>1270054.78</v>
      </c>
      <c r="M334">
        <v>0</v>
      </c>
      <c r="N334">
        <v>0</v>
      </c>
    </row>
    <row r="335" spans="1:14" ht="14.45" hidden="1" x14ac:dyDescent="0.3">
      <c r="A335">
        <v>325</v>
      </c>
      <c r="B335" t="s">
        <v>1138</v>
      </c>
      <c r="C335">
        <v>1979</v>
      </c>
      <c r="E335" t="s">
        <v>277</v>
      </c>
      <c r="F335" t="s">
        <v>1065</v>
      </c>
      <c r="G335">
        <v>5</v>
      </c>
      <c r="H335">
        <v>8</v>
      </c>
      <c r="I335">
        <v>10365.1</v>
      </c>
      <c r="J335">
        <v>5520.4</v>
      </c>
      <c r="K335">
        <v>355</v>
      </c>
      <c r="L335">
        <v>853706.05</v>
      </c>
      <c r="M335">
        <v>0</v>
      </c>
      <c r="N335">
        <v>0</v>
      </c>
    </row>
    <row r="336" spans="1:14" ht="14.45" hidden="1" x14ac:dyDescent="0.3">
      <c r="A336">
        <v>326</v>
      </c>
      <c r="B336" t="s">
        <v>1139</v>
      </c>
      <c r="C336">
        <v>1979</v>
      </c>
      <c r="E336" t="s">
        <v>277</v>
      </c>
      <c r="F336" t="s">
        <v>1065</v>
      </c>
      <c r="G336">
        <v>5</v>
      </c>
      <c r="H336">
        <v>8</v>
      </c>
      <c r="I336">
        <v>10504</v>
      </c>
      <c r="J336">
        <v>5616.5</v>
      </c>
      <c r="K336">
        <v>361</v>
      </c>
      <c r="L336">
        <v>1412173.53</v>
      </c>
      <c r="M336">
        <v>0</v>
      </c>
      <c r="N336">
        <v>0</v>
      </c>
    </row>
    <row r="337" spans="1:14" ht="14.45" hidden="1" x14ac:dyDescent="0.3">
      <c r="A337">
        <v>327</v>
      </c>
      <c r="B337" t="s">
        <v>1140</v>
      </c>
      <c r="C337">
        <v>1979</v>
      </c>
      <c r="E337" t="s">
        <v>277</v>
      </c>
      <c r="F337" t="s">
        <v>1065</v>
      </c>
      <c r="G337">
        <v>5</v>
      </c>
      <c r="H337">
        <v>8</v>
      </c>
      <c r="I337">
        <v>10477.5</v>
      </c>
      <c r="J337">
        <v>5579.4</v>
      </c>
      <c r="K337">
        <v>359</v>
      </c>
      <c r="L337">
        <v>1521854.56</v>
      </c>
      <c r="M337">
        <v>0</v>
      </c>
      <c r="N337">
        <v>0</v>
      </c>
    </row>
    <row r="338" spans="1:14" ht="14.45" hidden="1" x14ac:dyDescent="0.3">
      <c r="A338">
        <v>328</v>
      </c>
      <c r="B338" t="s">
        <v>523</v>
      </c>
      <c r="C338">
        <v>1984</v>
      </c>
      <c r="E338" t="s">
        <v>277</v>
      </c>
      <c r="F338" t="s">
        <v>978</v>
      </c>
      <c r="G338">
        <v>9</v>
      </c>
      <c r="H338">
        <v>6</v>
      </c>
      <c r="I338">
        <v>13047.2</v>
      </c>
      <c r="J338">
        <v>13047.2</v>
      </c>
      <c r="K338">
        <v>974</v>
      </c>
      <c r="L338">
        <v>21085437</v>
      </c>
      <c r="M338">
        <v>0</v>
      </c>
      <c r="N338">
        <v>0</v>
      </c>
    </row>
    <row r="339" spans="1:14" ht="14.45" hidden="1" x14ac:dyDescent="0.3">
      <c r="A339">
        <v>329</v>
      </c>
      <c r="B339" t="s">
        <v>524</v>
      </c>
      <c r="C339">
        <v>1981</v>
      </c>
      <c r="E339" t="s">
        <v>277</v>
      </c>
      <c r="F339" t="s">
        <v>978</v>
      </c>
      <c r="G339">
        <v>5</v>
      </c>
      <c r="H339">
        <v>4</v>
      </c>
      <c r="I339">
        <v>3322.6</v>
      </c>
      <c r="J339">
        <v>3322.6</v>
      </c>
      <c r="K339">
        <v>186</v>
      </c>
      <c r="L339">
        <v>1002599.53</v>
      </c>
      <c r="M339">
        <v>0</v>
      </c>
      <c r="N339">
        <v>0</v>
      </c>
    </row>
    <row r="340" spans="1:14" x14ac:dyDescent="0.25">
      <c r="B340" t="s">
        <v>68</v>
      </c>
    </row>
    <row r="341" spans="1:14" ht="14.45" hidden="1" x14ac:dyDescent="0.3">
      <c r="A341">
        <v>330</v>
      </c>
      <c r="B341" t="s">
        <v>564</v>
      </c>
      <c r="C341">
        <v>1988</v>
      </c>
      <c r="E341" t="s">
        <v>277</v>
      </c>
      <c r="F341" t="s">
        <v>978</v>
      </c>
      <c r="G341">
        <v>9</v>
      </c>
      <c r="H341">
        <v>4</v>
      </c>
      <c r="I341">
        <v>10264</v>
      </c>
      <c r="J341">
        <v>8563</v>
      </c>
      <c r="K341">
        <v>145</v>
      </c>
      <c r="L341">
        <v>2215723.35</v>
      </c>
      <c r="M341">
        <v>0</v>
      </c>
      <c r="N341">
        <v>0</v>
      </c>
    </row>
    <row r="342" spans="1:14" ht="14.45" hidden="1" x14ac:dyDescent="0.3">
      <c r="A342">
        <v>331</v>
      </c>
      <c r="B342" t="s">
        <v>565</v>
      </c>
      <c r="C342">
        <v>1988</v>
      </c>
      <c r="E342" t="s">
        <v>277</v>
      </c>
      <c r="F342" t="s">
        <v>978</v>
      </c>
      <c r="G342">
        <v>5</v>
      </c>
      <c r="H342">
        <v>8</v>
      </c>
      <c r="I342">
        <v>10560.5</v>
      </c>
      <c r="J342">
        <v>6123.4</v>
      </c>
      <c r="K342">
        <v>179</v>
      </c>
      <c r="L342">
        <v>1814795.12</v>
      </c>
      <c r="M342">
        <v>0</v>
      </c>
      <c r="N342">
        <v>0</v>
      </c>
    </row>
    <row r="343" spans="1:14" ht="14.45" hidden="1" x14ac:dyDescent="0.3">
      <c r="A343">
        <v>332</v>
      </c>
      <c r="B343" t="s">
        <v>69</v>
      </c>
      <c r="C343">
        <v>1989</v>
      </c>
      <c r="E343" t="s">
        <v>277</v>
      </c>
      <c r="F343" t="s">
        <v>978</v>
      </c>
      <c r="G343">
        <v>5</v>
      </c>
      <c r="H343">
        <v>8</v>
      </c>
      <c r="I343">
        <v>8550</v>
      </c>
      <c r="J343">
        <v>6082.7</v>
      </c>
      <c r="K343">
        <v>313</v>
      </c>
      <c r="L343">
        <v>774802.16</v>
      </c>
      <c r="M343">
        <v>0</v>
      </c>
      <c r="N343">
        <v>0</v>
      </c>
    </row>
    <row r="344" spans="1:14" ht="14.45" hidden="1" x14ac:dyDescent="0.3">
      <c r="A344">
        <v>333</v>
      </c>
      <c r="B344" t="s">
        <v>566</v>
      </c>
      <c r="C344">
        <v>1989</v>
      </c>
      <c r="E344" t="s">
        <v>277</v>
      </c>
      <c r="F344" t="s">
        <v>978</v>
      </c>
      <c r="G344">
        <v>5</v>
      </c>
      <c r="H344">
        <v>6</v>
      </c>
      <c r="I344">
        <v>7552.3</v>
      </c>
      <c r="J344">
        <v>4502.6000000000004</v>
      </c>
      <c r="K344">
        <v>252</v>
      </c>
      <c r="L344">
        <v>135208.57</v>
      </c>
      <c r="M344">
        <v>0</v>
      </c>
      <c r="N344">
        <v>0</v>
      </c>
    </row>
    <row r="345" spans="1:14" ht="14.45" hidden="1" x14ac:dyDescent="0.3">
      <c r="A345">
        <v>334</v>
      </c>
      <c r="B345" t="s">
        <v>1178</v>
      </c>
      <c r="C345">
        <v>1988</v>
      </c>
      <c r="E345" t="s">
        <v>277</v>
      </c>
      <c r="F345" t="s">
        <v>978</v>
      </c>
      <c r="G345">
        <v>5</v>
      </c>
      <c r="H345">
        <v>6</v>
      </c>
      <c r="I345">
        <v>6357.1</v>
      </c>
      <c r="J345">
        <v>4528.3</v>
      </c>
      <c r="K345">
        <v>229</v>
      </c>
      <c r="L345">
        <v>2113014.71</v>
      </c>
      <c r="M345">
        <v>0</v>
      </c>
      <c r="N345">
        <v>0</v>
      </c>
    </row>
    <row r="346" spans="1:14" ht="14.45" hidden="1" x14ac:dyDescent="0.3">
      <c r="A346">
        <v>335</v>
      </c>
      <c r="B346" t="s">
        <v>567</v>
      </c>
      <c r="C346">
        <v>1987</v>
      </c>
      <c r="E346" t="s">
        <v>277</v>
      </c>
      <c r="F346" t="s">
        <v>978</v>
      </c>
      <c r="G346">
        <v>5</v>
      </c>
      <c r="H346">
        <v>1</v>
      </c>
      <c r="I346">
        <v>3648</v>
      </c>
      <c r="J346">
        <v>2470.3000000000002</v>
      </c>
      <c r="K346">
        <v>198</v>
      </c>
      <c r="L346">
        <v>704210.89</v>
      </c>
      <c r="M346">
        <v>0</v>
      </c>
      <c r="N346">
        <v>0</v>
      </c>
    </row>
    <row r="347" spans="1:14" ht="14.45" hidden="1" x14ac:dyDescent="0.3">
      <c r="A347">
        <v>336</v>
      </c>
      <c r="B347" t="s">
        <v>70</v>
      </c>
      <c r="C347">
        <v>1989</v>
      </c>
      <c r="E347" t="s">
        <v>277</v>
      </c>
      <c r="F347" t="s">
        <v>978</v>
      </c>
      <c r="G347">
        <v>5</v>
      </c>
      <c r="H347">
        <v>1</v>
      </c>
      <c r="I347">
        <v>4568.8999999999996</v>
      </c>
      <c r="J347">
        <v>2517.6</v>
      </c>
      <c r="K347">
        <v>210</v>
      </c>
      <c r="L347">
        <v>99185.89</v>
      </c>
      <c r="M347">
        <v>0</v>
      </c>
      <c r="N347">
        <v>0</v>
      </c>
    </row>
    <row r="348" spans="1:14" ht="14.45" hidden="1" x14ac:dyDescent="0.3">
      <c r="A348">
        <v>337</v>
      </c>
      <c r="B348" t="s">
        <v>568</v>
      </c>
      <c r="C348">
        <v>1988</v>
      </c>
      <c r="E348" t="s">
        <v>277</v>
      </c>
      <c r="F348" t="s">
        <v>978</v>
      </c>
      <c r="G348">
        <v>5</v>
      </c>
      <c r="H348">
        <v>1</v>
      </c>
      <c r="I348">
        <v>3502.2</v>
      </c>
      <c r="J348">
        <v>2463.6999999999998</v>
      </c>
      <c r="K348">
        <v>172</v>
      </c>
      <c r="L348">
        <v>810891.13</v>
      </c>
      <c r="M348">
        <v>0</v>
      </c>
      <c r="N348">
        <v>0</v>
      </c>
    </row>
    <row r="349" spans="1:14" ht="14.45" hidden="1" x14ac:dyDescent="0.3">
      <c r="A349">
        <v>338</v>
      </c>
      <c r="B349" t="s">
        <v>569</v>
      </c>
      <c r="C349">
        <v>1989</v>
      </c>
      <c r="E349" t="s">
        <v>277</v>
      </c>
      <c r="F349" t="s">
        <v>978</v>
      </c>
      <c r="G349">
        <v>5</v>
      </c>
      <c r="H349">
        <v>4</v>
      </c>
      <c r="I349">
        <v>3921.9</v>
      </c>
      <c r="J349">
        <v>2974.17</v>
      </c>
      <c r="K349">
        <v>151</v>
      </c>
      <c r="L349">
        <v>282245.76000000001</v>
      </c>
      <c r="M349">
        <v>0</v>
      </c>
      <c r="N349">
        <v>0</v>
      </c>
    </row>
    <row r="350" spans="1:14" ht="14.45" hidden="1" x14ac:dyDescent="0.3">
      <c r="A350">
        <v>339</v>
      </c>
      <c r="B350" t="s">
        <v>570</v>
      </c>
      <c r="C350">
        <v>1989</v>
      </c>
      <c r="E350" t="s">
        <v>277</v>
      </c>
      <c r="F350" t="s">
        <v>978</v>
      </c>
      <c r="G350">
        <v>5</v>
      </c>
      <c r="H350">
        <v>4</v>
      </c>
      <c r="I350">
        <v>4833.2</v>
      </c>
      <c r="J350">
        <v>3064.3</v>
      </c>
      <c r="K350">
        <v>144</v>
      </c>
      <c r="L350">
        <v>92017.86</v>
      </c>
      <c r="M350">
        <v>0</v>
      </c>
      <c r="N350">
        <v>0</v>
      </c>
    </row>
    <row r="351" spans="1:14" ht="14.45" hidden="1" x14ac:dyDescent="0.3">
      <c r="A351">
        <v>340</v>
      </c>
      <c r="B351" t="s">
        <v>571</v>
      </c>
      <c r="C351">
        <v>2000</v>
      </c>
      <c r="E351" t="s">
        <v>277</v>
      </c>
      <c r="F351" t="s">
        <v>978</v>
      </c>
      <c r="G351">
        <v>12</v>
      </c>
      <c r="H351">
        <v>2</v>
      </c>
      <c r="I351">
        <v>7347.7</v>
      </c>
      <c r="J351">
        <v>5239.1000000000004</v>
      </c>
      <c r="K351">
        <v>246</v>
      </c>
      <c r="L351">
        <v>240650.2</v>
      </c>
      <c r="M351">
        <v>0</v>
      </c>
      <c r="N351">
        <v>0</v>
      </c>
    </row>
    <row r="352" spans="1:14" ht="14.45" hidden="1" x14ac:dyDescent="0.3">
      <c r="A352">
        <v>341</v>
      </c>
      <c r="B352" t="s">
        <v>71</v>
      </c>
      <c r="C352">
        <v>1988</v>
      </c>
      <c r="E352" t="s">
        <v>277</v>
      </c>
      <c r="F352" t="s">
        <v>978</v>
      </c>
      <c r="G352">
        <v>5</v>
      </c>
      <c r="H352">
        <v>1</v>
      </c>
      <c r="I352">
        <v>3800</v>
      </c>
      <c r="J352">
        <v>2487.4</v>
      </c>
      <c r="K352">
        <v>202</v>
      </c>
      <c r="L352">
        <v>518348.04</v>
      </c>
      <c r="M352">
        <v>0</v>
      </c>
      <c r="N352">
        <v>0</v>
      </c>
    </row>
    <row r="353" spans="1:14" ht="14.45" hidden="1" x14ac:dyDescent="0.3">
      <c r="A353">
        <v>342</v>
      </c>
      <c r="B353" t="s">
        <v>72</v>
      </c>
      <c r="C353">
        <v>1988</v>
      </c>
      <c r="E353" t="s">
        <v>277</v>
      </c>
      <c r="F353" t="s">
        <v>978</v>
      </c>
      <c r="G353">
        <v>5</v>
      </c>
      <c r="H353">
        <v>1</v>
      </c>
      <c r="I353">
        <v>3662.4</v>
      </c>
      <c r="J353">
        <v>2474.77</v>
      </c>
      <c r="K353">
        <v>184</v>
      </c>
      <c r="L353">
        <v>658663.75</v>
      </c>
      <c r="M353">
        <v>0</v>
      </c>
      <c r="N353">
        <v>0</v>
      </c>
    </row>
    <row r="354" spans="1:14" ht="14.45" hidden="1" x14ac:dyDescent="0.3">
      <c r="A354">
        <v>343</v>
      </c>
      <c r="B354" t="s">
        <v>73</v>
      </c>
      <c r="C354">
        <v>1989</v>
      </c>
      <c r="E354" t="s">
        <v>277</v>
      </c>
      <c r="F354" t="s">
        <v>978</v>
      </c>
      <c r="G354">
        <v>5</v>
      </c>
      <c r="H354">
        <v>1</v>
      </c>
      <c r="I354">
        <v>3907.5</v>
      </c>
      <c r="J354">
        <v>2495.1</v>
      </c>
      <c r="K354">
        <v>187</v>
      </c>
      <c r="L354">
        <v>335081.95</v>
      </c>
      <c r="M354">
        <v>0</v>
      </c>
      <c r="N354">
        <v>0</v>
      </c>
    </row>
    <row r="355" spans="1:14" ht="14.45" hidden="1" x14ac:dyDescent="0.3">
      <c r="A355">
        <v>344</v>
      </c>
      <c r="B355" t="s">
        <v>572</v>
      </c>
      <c r="C355">
        <v>1989</v>
      </c>
      <c r="E355" t="s">
        <v>277</v>
      </c>
      <c r="F355" t="s">
        <v>978</v>
      </c>
      <c r="G355">
        <v>9</v>
      </c>
      <c r="H355">
        <v>6</v>
      </c>
      <c r="I355">
        <v>18860.3</v>
      </c>
      <c r="J355">
        <v>13322.19</v>
      </c>
      <c r="K355">
        <v>662</v>
      </c>
      <c r="L355">
        <v>1244146</v>
      </c>
      <c r="M355">
        <v>0</v>
      </c>
      <c r="N355">
        <v>0</v>
      </c>
    </row>
    <row r="356" spans="1:14" ht="14.45" hidden="1" x14ac:dyDescent="0.3">
      <c r="B356" t="s">
        <v>74</v>
      </c>
      <c r="I356">
        <v>101336</v>
      </c>
      <c r="J356">
        <v>69308.63</v>
      </c>
      <c r="K356">
        <v>3474</v>
      </c>
      <c r="L356">
        <v>12038985.380000001</v>
      </c>
      <c r="M356">
        <v>0</v>
      </c>
      <c r="N356">
        <v>0</v>
      </c>
    </row>
    <row r="357" spans="1:14" x14ac:dyDescent="0.25">
      <c r="B357" t="s">
        <v>75</v>
      </c>
    </row>
    <row r="358" spans="1:14" x14ac:dyDescent="0.25">
      <c r="A358">
        <v>345</v>
      </c>
      <c r="B358" t="s">
        <v>1024</v>
      </c>
      <c r="C358">
        <v>1981</v>
      </c>
      <c r="E358" t="s">
        <v>277</v>
      </c>
      <c r="F358" t="s">
        <v>288</v>
      </c>
      <c r="G358">
        <v>5</v>
      </c>
      <c r="H358">
        <v>15</v>
      </c>
      <c r="I358">
        <v>11527.5</v>
      </c>
      <c r="J358">
        <v>10022.200000000001</v>
      </c>
      <c r="K358">
        <v>413</v>
      </c>
      <c r="L358">
        <v>513647.77</v>
      </c>
      <c r="M358">
        <v>0</v>
      </c>
      <c r="N358">
        <v>51364.78</v>
      </c>
    </row>
    <row r="359" spans="1:14" ht="14.45" hidden="1" x14ac:dyDescent="0.3">
      <c r="A359">
        <v>346</v>
      </c>
      <c r="B359" t="s">
        <v>76</v>
      </c>
      <c r="C359">
        <v>1983</v>
      </c>
      <c r="E359" t="s">
        <v>277</v>
      </c>
      <c r="F359" t="s">
        <v>288</v>
      </c>
      <c r="G359">
        <v>5</v>
      </c>
      <c r="H359">
        <v>8</v>
      </c>
      <c r="I359">
        <v>5811.5</v>
      </c>
      <c r="J359">
        <v>5194.3</v>
      </c>
      <c r="K359">
        <v>243</v>
      </c>
      <c r="L359">
        <v>266213.07</v>
      </c>
      <c r="M359">
        <v>0</v>
      </c>
      <c r="N359">
        <v>0</v>
      </c>
    </row>
    <row r="360" spans="1:14" ht="14.45" hidden="1" x14ac:dyDescent="0.3">
      <c r="A360">
        <v>347</v>
      </c>
      <c r="B360" t="s">
        <v>77</v>
      </c>
      <c r="C360">
        <v>1984</v>
      </c>
      <c r="E360" t="s">
        <v>277</v>
      </c>
      <c r="F360" t="s">
        <v>288</v>
      </c>
      <c r="G360">
        <v>5</v>
      </c>
      <c r="H360">
        <v>6</v>
      </c>
      <c r="I360">
        <v>4341.04</v>
      </c>
      <c r="J360">
        <v>3886.44</v>
      </c>
      <c r="K360">
        <v>198</v>
      </c>
      <c r="L360">
        <v>199183.94</v>
      </c>
      <c r="M360">
        <v>0</v>
      </c>
      <c r="N360">
        <v>0</v>
      </c>
    </row>
    <row r="361" spans="1:14" ht="14.45" hidden="1" x14ac:dyDescent="0.3">
      <c r="A361">
        <v>348</v>
      </c>
      <c r="B361" t="s">
        <v>78</v>
      </c>
      <c r="C361">
        <v>1983</v>
      </c>
      <c r="E361" t="s">
        <v>277</v>
      </c>
      <c r="F361" t="s">
        <v>288</v>
      </c>
      <c r="G361">
        <v>5</v>
      </c>
      <c r="H361">
        <v>4</v>
      </c>
      <c r="I361">
        <v>2606.8000000000002</v>
      </c>
      <c r="J361">
        <v>2277.6</v>
      </c>
      <c r="K361">
        <v>129</v>
      </c>
      <c r="L361">
        <v>116729.28</v>
      </c>
      <c r="M361">
        <v>0</v>
      </c>
      <c r="N361">
        <v>0</v>
      </c>
    </row>
    <row r="362" spans="1:14" ht="14.45" hidden="1" x14ac:dyDescent="0.3">
      <c r="A362">
        <v>349</v>
      </c>
      <c r="B362" t="s">
        <v>79</v>
      </c>
      <c r="C362">
        <v>1983</v>
      </c>
      <c r="E362" t="s">
        <v>277</v>
      </c>
      <c r="F362" t="s">
        <v>288</v>
      </c>
      <c r="G362">
        <v>5</v>
      </c>
      <c r="H362">
        <v>6</v>
      </c>
      <c r="I362">
        <v>4428.7</v>
      </c>
      <c r="J362">
        <v>3914</v>
      </c>
      <c r="K362">
        <v>215</v>
      </c>
      <c r="L362">
        <v>200596.41</v>
      </c>
      <c r="M362">
        <v>0</v>
      </c>
      <c r="N362">
        <v>0</v>
      </c>
    </row>
    <row r="363" spans="1:14" ht="14.45" hidden="1" x14ac:dyDescent="0.3">
      <c r="A363">
        <v>350</v>
      </c>
      <c r="B363" t="s">
        <v>47</v>
      </c>
      <c r="C363">
        <v>1984</v>
      </c>
      <c r="E363" t="s">
        <v>277</v>
      </c>
      <c r="F363" t="s">
        <v>288</v>
      </c>
      <c r="G363">
        <v>5</v>
      </c>
      <c r="H363">
        <v>6</v>
      </c>
      <c r="I363">
        <v>4460.9399999999996</v>
      </c>
      <c r="J363">
        <v>3896.24</v>
      </c>
      <c r="K363">
        <v>192</v>
      </c>
      <c r="L363">
        <v>199686.2</v>
      </c>
      <c r="M363">
        <v>0</v>
      </c>
      <c r="N363">
        <v>0</v>
      </c>
    </row>
    <row r="364" spans="1:14" ht="14.45" hidden="1" x14ac:dyDescent="0.3">
      <c r="A364">
        <v>351</v>
      </c>
      <c r="B364" t="s">
        <v>80</v>
      </c>
      <c r="C364">
        <v>1985</v>
      </c>
      <c r="E364" t="s">
        <v>277</v>
      </c>
      <c r="F364" t="s">
        <v>288</v>
      </c>
      <c r="G364">
        <v>5</v>
      </c>
      <c r="H364">
        <v>6</v>
      </c>
      <c r="I364">
        <v>4501.6000000000004</v>
      </c>
      <c r="J364">
        <v>3934.9</v>
      </c>
      <c r="K364">
        <v>156</v>
      </c>
      <c r="L364">
        <v>201667.56</v>
      </c>
      <c r="M364">
        <v>0</v>
      </c>
      <c r="N364">
        <v>0</v>
      </c>
    </row>
    <row r="365" spans="1:14" ht="14.45" hidden="1" x14ac:dyDescent="0.3">
      <c r="A365">
        <v>352</v>
      </c>
      <c r="B365" t="s">
        <v>48</v>
      </c>
      <c r="C365">
        <v>1986</v>
      </c>
      <c r="D365">
        <v>2012</v>
      </c>
      <c r="E365" t="s">
        <v>277</v>
      </c>
      <c r="F365" t="s">
        <v>978</v>
      </c>
      <c r="G365">
        <v>5</v>
      </c>
      <c r="H365">
        <v>4</v>
      </c>
      <c r="I365">
        <v>2677</v>
      </c>
      <c r="J365">
        <v>2264.1</v>
      </c>
      <c r="K365">
        <v>123</v>
      </c>
      <c r="L365">
        <v>1319502.82</v>
      </c>
      <c r="M365">
        <v>0</v>
      </c>
      <c r="N365">
        <v>0</v>
      </c>
    </row>
    <row r="366" spans="1:14" ht="14.45" hidden="1" x14ac:dyDescent="0.3">
      <c r="A366">
        <v>353</v>
      </c>
      <c r="B366" t="s">
        <v>197</v>
      </c>
      <c r="C366">
        <v>1985</v>
      </c>
      <c r="E366" t="s">
        <v>277</v>
      </c>
      <c r="F366" t="s">
        <v>288</v>
      </c>
      <c r="G366">
        <v>5</v>
      </c>
      <c r="H366">
        <v>4</v>
      </c>
      <c r="I366">
        <v>2677</v>
      </c>
      <c r="J366">
        <v>2260.9899999999998</v>
      </c>
      <c r="K366">
        <v>120</v>
      </c>
      <c r="L366">
        <v>279121.48</v>
      </c>
      <c r="M366">
        <v>0</v>
      </c>
      <c r="N366">
        <v>0</v>
      </c>
    </row>
    <row r="367" spans="1:14" x14ac:dyDescent="0.25">
      <c r="A367">
        <v>354</v>
      </c>
      <c r="B367" t="s">
        <v>1025</v>
      </c>
      <c r="C367">
        <v>1988</v>
      </c>
      <c r="E367" t="s">
        <v>277</v>
      </c>
      <c r="F367" t="s">
        <v>288</v>
      </c>
      <c r="G367">
        <v>9</v>
      </c>
      <c r="H367">
        <v>2</v>
      </c>
      <c r="I367">
        <v>4462.2</v>
      </c>
      <c r="J367">
        <v>3841</v>
      </c>
      <c r="K367">
        <v>196</v>
      </c>
      <c r="L367">
        <v>98780.92</v>
      </c>
      <c r="M367">
        <v>0</v>
      </c>
      <c r="N367">
        <v>9878.09</v>
      </c>
    </row>
    <row r="368" spans="1:14" ht="14.45" hidden="1" x14ac:dyDescent="0.3">
      <c r="A368">
        <v>355</v>
      </c>
      <c r="B368" t="s">
        <v>1026</v>
      </c>
      <c r="C368">
        <v>2011</v>
      </c>
      <c r="E368" t="s">
        <v>277</v>
      </c>
      <c r="F368" t="s">
        <v>288</v>
      </c>
      <c r="G368">
        <v>9</v>
      </c>
      <c r="H368">
        <v>2</v>
      </c>
      <c r="I368">
        <v>4452.3500000000004</v>
      </c>
      <c r="J368">
        <v>3855</v>
      </c>
      <c r="K368">
        <v>201</v>
      </c>
      <c r="L368">
        <v>99140.96</v>
      </c>
      <c r="M368">
        <v>0</v>
      </c>
      <c r="N368">
        <v>0</v>
      </c>
    </row>
    <row r="369" spans="1:14" ht="14.45" hidden="1" x14ac:dyDescent="0.3">
      <c r="A369">
        <v>356</v>
      </c>
      <c r="B369" t="s">
        <v>256</v>
      </c>
      <c r="C369">
        <v>1989</v>
      </c>
      <c r="E369" t="s">
        <v>277</v>
      </c>
      <c r="F369" t="s">
        <v>288</v>
      </c>
      <c r="G369">
        <v>9</v>
      </c>
      <c r="H369">
        <v>2</v>
      </c>
      <c r="I369">
        <v>4453.3</v>
      </c>
      <c r="J369">
        <v>3845.9</v>
      </c>
      <c r="K369">
        <v>185</v>
      </c>
      <c r="L369">
        <v>98906.93</v>
      </c>
      <c r="M369">
        <v>0</v>
      </c>
      <c r="N369">
        <v>0</v>
      </c>
    </row>
    <row r="370" spans="1:14" x14ac:dyDescent="0.25">
      <c r="A370">
        <v>357</v>
      </c>
      <c r="B370" t="s">
        <v>1027</v>
      </c>
      <c r="C370">
        <v>1988</v>
      </c>
      <c r="E370" t="s">
        <v>277</v>
      </c>
      <c r="F370" t="s">
        <v>288</v>
      </c>
      <c r="G370">
        <v>9</v>
      </c>
      <c r="H370">
        <v>1</v>
      </c>
      <c r="I370">
        <v>3584.7</v>
      </c>
      <c r="J370">
        <v>3198.7</v>
      </c>
      <c r="K370">
        <v>139</v>
      </c>
      <c r="L370">
        <v>353226.04</v>
      </c>
      <c r="M370">
        <v>0</v>
      </c>
      <c r="N370">
        <v>35322.6</v>
      </c>
    </row>
    <row r="371" spans="1:14" x14ac:dyDescent="0.25">
      <c r="A371">
        <v>358</v>
      </c>
      <c r="B371" t="s">
        <v>1028</v>
      </c>
      <c r="C371">
        <v>1988</v>
      </c>
      <c r="E371" t="s">
        <v>277</v>
      </c>
      <c r="F371" t="s">
        <v>288</v>
      </c>
      <c r="G371">
        <v>9</v>
      </c>
      <c r="H371">
        <v>1</v>
      </c>
      <c r="I371">
        <v>3758.8</v>
      </c>
      <c r="J371">
        <v>3165.1</v>
      </c>
      <c r="K371">
        <v>148</v>
      </c>
      <c r="L371">
        <v>81398.460000000006</v>
      </c>
      <c r="M371">
        <v>0</v>
      </c>
      <c r="N371">
        <v>8139.85</v>
      </c>
    </row>
    <row r="372" spans="1:14" ht="14.45" hidden="1" x14ac:dyDescent="0.3">
      <c r="A372">
        <v>359</v>
      </c>
      <c r="B372" t="s">
        <v>1029</v>
      </c>
      <c r="C372">
        <v>1987</v>
      </c>
      <c r="E372" t="s">
        <v>277</v>
      </c>
      <c r="F372" t="s">
        <v>288</v>
      </c>
      <c r="G372">
        <v>9</v>
      </c>
      <c r="H372">
        <v>1</v>
      </c>
      <c r="I372">
        <v>3798.5</v>
      </c>
      <c r="J372">
        <v>3128.3</v>
      </c>
      <c r="K372">
        <v>164</v>
      </c>
      <c r="L372">
        <v>453529.99</v>
      </c>
      <c r="M372">
        <v>0</v>
      </c>
      <c r="N372">
        <v>0</v>
      </c>
    </row>
    <row r="373" spans="1:14" ht="14.45" hidden="1" x14ac:dyDescent="0.3">
      <c r="A373">
        <v>360</v>
      </c>
      <c r="B373" t="s">
        <v>1030</v>
      </c>
      <c r="C373">
        <v>1981</v>
      </c>
      <c r="E373" t="s">
        <v>277</v>
      </c>
      <c r="F373" t="s">
        <v>288</v>
      </c>
      <c r="G373">
        <v>5</v>
      </c>
      <c r="H373">
        <v>4</v>
      </c>
      <c r="I373">
        <v>2908.7</v>
      </c>
      <c r="J373">
        <v>2606.6999999999998</v>
      </c>
      <c r="K373">
        <v>136</v>
      </c>
      <c r="L373">
        <v>234875.4</v>
      </c>
      <c r="M373">
        <v>0</v>
      </c>
      <c r="N373">
        <v>0</v>
      </c>
    </row>
    <row r="374" spans="1:14" ht="14.45" hidden="1" x14ac:dyDescent="0.3">
      <c r="A374">
        <v>361</v>
      </c>
      <c r="B374" t="s">
        <v>144</v>
      </c>
      <c r="C374">
        <v>1985</v>
      </c>
      <c r="E374" t="s">
        <v>277</v>
      </c>
      <c r="F374" t="s">
        <v>288</v>
      </c>
      <c r="G374">
        <v>9</v>
      </c>
      <c r="H374">
        <v>1</v>
      </c>
      <c r="I374">
        <v>3944.2</v>
      </c>
      <c r="J374">
        <v>3239.5</v>
      </c>
      <c r="K374">
        <v>141</v>
      </c>
      <c r="L374">
        <v>313986.92</v>
      </c>
      <c r="M374">
        <v>0</v>
      </c>
      <c r="N374">
        <v>0</v>
      </c>
    </row>
    <row r="375" spans="1:14" ht="14.45" hidden="1" x14ac:dyDescent="0.3">
      <c r="A375">
        <v>362</v>
      </c>
      <c r="B375" t="s">
        <v>257</v>
      </c>
      <c r="C375">
        <v>1987</v>
      </c>
      <c r="E375" t="s">
        <v>277</v>
      </c>
      <c r="F375" t="s">
        <v>288</v>
      </c>
      <c r="G375">
        <v>9</v>
      </c>
      <c r="H375">
        <v>1</v>
      </c>
      <c r="I375">
        <v>3872.1</v>
      </c>
      <c r="J375">
        <v>3261.6</v>
      </c>
      <c r="K375">
        <v>147</v>
      </c>
      <c r="L375">
        <v>276291.76</v>
      </c>
      <c r="M375">
        <v>0</v>
      </c>
      <c r="N375">
        <v>0</v>
      </c>
    </row>
    <row r="376" spans="1:14" x14ac:dyDescent="0.25">
      <c r="A376">
        <v>363</v>
      </c>
      <c r="B376" t="s">
        <v>1031</v>
      </c>
      <c r="C376">
        <v>1987</v>
      </c>
      <c r="E376" t="s">
        <v>277</v>
      </c>
      <c r="F376" t="s">
        <v>288</v>
      </c>
      <c r="G376">
        <v>5</v>
      </c>
      <c r="H376">
        <v>8</v>
      </c>
      <c r="I376">
        <v>5172.3999999999996</v>
      </c>
      <c r="J376">
        <v>4503.01</v>
      </c>
      <c r="K376">
        <v>224</v>
      </c>
      <c r="L376">
        <v>1475023.97</v>
      </c>
      <c r="M376">
        <v>0</v>
      </c>
      <c r="N376">
        <v>147502.39999999999</v>
      </c>
    </row>
    <row r="377" spans="1:14" x14ac:dyDescent="0.25">
      <c r="A377">
        <v>364</v>
      </c>
      <c r="B377" t="s">
        <v>1032</v>
      </c>
      <c r="C377">
        <v>1987</v>
      </c>
      <c r="E377" t="s">
        <v>277</v>
      </c>
      <c r="F377" t="s">
        <v>288</v>
      </c>
      <c r="G377">
        <v>5</v>
      </c>
      <c r="H377">
        <v>4</v>
      </c>
      <c r="I377">
        <v>2646.3</v>
      </c>
      <c r="J377">
        <v>2284.6</v>
      </c>
      <c r="K377">
        <v>115</v>
      </c>
      <c r="L377">
        <v>748352.71</v>
      </c>
      <c r="M377">
        <v>0</v>
      </c>
      <c r="N377">
        <v>74835.27</v>
      </c>
    </row>
    <row r="378" spans="1:14" ht="14.45" hidden="1" x14ac:dyDescent="0.3">
      <c r="A378">
        <v>365</v>
      </c>
      <c r="B378" t="s">
        <v>145</v>
      </c>
      <c r="C378">
        <v>1988</v>
      </c>
      <c r="E378" t="s">
        <v>277</v>
      </c>
      <c r="F378" t="s">
        <v>288</v>
      </c>
      <c r="G378">
        <v>9</v>
      </c>
      <c r="H378">
        <v>1</v>
      </c>
      <c r="I378">
        <v>3673.2</v>
      </c>
      <c r="J378">
        <v>3107.7</v>
      </c>
      <c r="K378">
        <v>151</v>
      </c>
      <c r="L378">
        <v>343177.1</v>
      </c>
      <c r="M378">
        <v>0</v>
      </c>
      <c r="N378">
        <v>0</v>
      </c>
    </row>
    <row r="379" spans="1:14" ht="14.45" hidden="1" x14ac:dyDescent="0.3">
      <c r="A379">
        <v>366</v>
      </c>
      <c r="B379" t="s">
        <v>1033</v>
      </c>
      <c r="C379">
        <v>1987</v>
      </c>
      <c r="E379" t="s">
        <v>277</v>
      </c>
      <c r="F379" t="s">
        <v>288</v>
      </c>
      <c r="G379">
        <v>5</v>
      </c>
      <c r="H379">
        <v>4</v>
      </c>
      <c r="I379">
        <v>2986.5</v>
      </c>
      <c r="J379">
        <v>2608.1</v>
      </c>
      <c r="K379">
        <v>138</v>
      </c>
      <c r="L379">
        <v>605143.1</v>
      </c>
      <c r="M379">
        <v>0</v>
      </c>
      <c r="N379">
        <v>0</v>
      </c>
    </row>
    <row r="380" spans="1:14" x14ac:dyDescent="0.25">
      <c r="A380">
        <v>367</v>
      </c>
      <c r="B380" t="s">
        <v>617</v>
      </c>
      <c r="C380">
        <v>1982</v>
      </c>
      <c r="E380" t="s">
        <v>277</v>
      </c>
      <c r="F380" t="s">
        <v>288</v>
      </c>
      <c r="G380">
        <v>5</v>
      </c>
      <c r="H380">
        <v>6</v>
      </c>
      <c r="I380">
        <v>4444.1000000000004</v>
      </c>
      <c r="J380">
        <v>3899.1</v>
      </c>
      <c r="K380">
        <v>180</v>
      </c>
      <c r="L380">
        <v>199832.77</v>
      </c>
      <c r="M380">
        <v>0</v>
      </c>
      <c r="N380">
        <v>19983.28</v>
      </c>
    </row>
    <row r="381" spans="1:14" ht="14.45" hidden="1" x14ac:dyDescent="0.3">
      <c r="A381">
        <v>368</v>
      </c>
      <c r="B381" t="s">
        <v>146</v>
      </c>
      <c r="C381">
        <v>1987</v>
      </c>
      <c r="E381" t="s">
        <v>277</v>
      </c>
      <c r="F381" t="s">
        <v>288</v>
      </c>
      <c r="G381">
        <v>5</v>
      </c>
      <c r="H381">
        <v>4</v>
      </c>
      <c r="I381">
        <v>2982.34</v>
      </c>
      <c r="J381">
        <v>2637.74</v>
      </c>
      <c r="K381">
        <v>123</v>
      </c>
      <c r="L381">
        <v>714505.74</v>
      </c>
      <c r="M381">
        <v>0</v>
      </c>
      <c r="N381">
        <v>0</v>
      </c>
    </row>
    <row r="382" spans="1:14" x14ac:dyDescent="0.25">
      <c r="A382">
        <v>369</v>
      </c>
      <c r="B382" t="s">
        <v>1034</v>
      </c>
      <c r="C382">
        <v>1987</v>
      </c>
      <c r="E382" t="s">
        <v>277</v>
      </c>
      <c r="F382" t="s">
        <v>288</v>
      </c>
      <c r="G382">
        <v>5</v>
      </c>
      <c r="H382">
        <v>8</v>
      </c>
      <c r="I382">
        <v>5271.1</v>
      </c>
      <c r="J382">
        <v>4560.1000000000004</v>
      </c>
      <c r="K382">
        <v>250</v>
      </c>
      <c r="L382">
        <v>1232328.26</v>
      </c>
      <c r="M382">
        <v>0</v>
      </c>
      <c r="N382">
        <v>123232.83</v>
      </c>
    </row>
    <row r="383" spans="1:14" x14ac:dyDescent="0.25">
      <c r="A383">
        <v>370</v>
      </c>
      <c r="B383" t="s">
        <v>1035</v>
      </c>
      <c r="C383">
        <v>1987</v>
      </c>
      <c r="E383" t="s">
        <v>277</v>
      </c>
      <c r="F383" t="s">
        <v>288</v>
      </c>
      <c r="G383">
        <v>5</v>
      </c>
      <c r="H383">
        <v>4</v>
      </c>
      <c r="I383">
        <v>3054.4</v>
      </c>
      <c r="J383">
        <v>2634.2</v>
      </c>
      <c r="K383">
        <v>115</v>
      </c>
      <c r="L383">
        <v>611198.93999999994</v>
      </c>
      <c r="M383">
        <v>0</v>
      </c>
      <c r="N383">
        <v>61119.89</v>
      </c>
    </row>
    <row r="384" spans="1:14" ht="14.45" hidden="1" x14ac:dyDescent="0.3">
      <c r="A384">
        <v>371</v>
      </c>
      <c r="B384" t="s">
        <v>204</v>
      </c>
      <c r="C384">
        <v>1987</v>
      </c>
      <c r="E384" t="s">
        <v>277</v>
      </c>
      <c r="F384" t="s">
        <v>288</v>
      </c>
      <c r="G384">
        <v>9</v>
      </c>
      <c r="H384">
        <v>2</v>
      </c>
      <c r="I384">
        <v>5870.6</v>
      </c>
      <c r="J384">
        <v>3363.6</v>
      </c>
      <c r="K384">
        <v>325</v>
      </c>
      <c r="L384">
        <v>1853594.49</v>
      </c>
      <c r="M384">
        <v>0</v>
      </c>
      <c r="N384">
        <v>0</v>
      </c>
    </row>
    <row r="385" spans="1:14" ht="14.45" hidden="1" x14ac:dyDescent="0.3">
      <c r="A385">
        <v>372</v>
      </c>
      <c r="B385" t="s">
        <v>198</v>
      </c>
      <c r="C385">
        <v>1986</v>
      </c>
      <c r="E385" t="s">
        <v>277</v>
      </c>
      <c r="F385" t="s">
        <v>978</v>
      </c>
      <c r="G385">
        <v>9</v>
      </c>
      <c r="H385">
        <v>6</v>
      </c>
      <c r="I385">
        <v>12975.8</v>
      </c>
      <c r="J385">
        <v>11463.5</v>
      </c>
      <c r="K385">
        <v>558</v>
      </c>
      <c r="L385">
        <v>205993.36</v>
      </c>
      <c r="M385">
        <v>0</v>
      </c>
      <c r="N385">
        <v>0</v>
      </c>
    </row>
    <row r="386" spans="1:14" ht="14.45" hidden="1" x14ac:dyDescent="0.3">
      <c r="A386">
        <v>373</v>
      </c>
      <c r="B386" t="s">
        <v>147</v>
      </c>
      <c r="C386">
        <v>1986</v>
      </c>
      <c r="E386" t="s">
        <v>277</v>
      </c>
      <c r="F386" t="s">
        <v>288</v>
      </c>
      <c r="G386">
        <v>5</v>
      </c>
      <c r="H386">
        <v>2</v>
      </c>
      <c r="I386">
        <v>3781.66</v>
      </c>
      <c r="J386">
        <v>3132.66</v>
      </c>
      <c r="K386">
        <v>196</v>
      </c>
      <c r="L386">
        <v>547281.97</v>
      </c>
      <c r="M386">
        <v>0</v>
      </c>
      <c r="N386">
        <v>0</v>
      </c>
    </row>
    <row r="387" spans="1:14" ht="14.45" hidden="1" x14ac:dyDescent="0.3">
      <c r="A387">
        <v>374</v>
      </c>
      <c r="B387" t="s">
        <v>81</v>
      </c>
      <c r="C387">
        <v>1983</v>
      </c>
      <c r="E387" t="s">
        <v>277</v>
      </c>
      <c r="F387" t="s">
        <v>288</v>
      </c>
      <c r="G387">
        <v>5</v>
      </c>
      <c r="H387">
        <v>4</v>
      </c>
      <c r="I387">
        <v>2901.1</v>
      </c>
      <c r="J387">
        <v>2636</v>
      </c>
      <c r="K387">
        <v>107</v>
      </c>
      <c r="L387">
        <v>135097.64000000001</v>
      </c>
      <c r="M387">
        <v>0</v>
      </c>
      <c r="N387">
        <v>0</v>
      </c>
    </row>
    <row r="388" spans="1:14" x14ac:dyDescent="0.25">
      <c r="A388">
        <v>375</v>
      </c>
      <c r="B388" t="s">
        <v>199</v>
      </c>
      <c r="C388">
        <v>1985</v>
      </c>
      <c r="E388" t="s">
        <v>277</v>
      </c>
      <c r="F388" t="s">
        <v>288</v>
      </c>
      <c r="G388">
        <v>5</v>
      </c>
      <c r="H388">
        <v>1</v>
      </c>
      <c r="I388">
        <v>1942.3</v>
      </c>
      <c r="J388">
        <v>1612</v>
      </c>
      <c r="K388">
        <v>97</v>
      </c>
      <c r="L388">
        <v>398453.35</v>
      </c>
      <c r="M388">
        <v>0</v>
      </c>
      <c r="N388">
        <v>39845.339999999997</v>
      </c>
    </row>
    <row r="389" spans="1:14" ht="14.45" hidden="1" x14ac:dyDescent="0.3">
      <c r="A389">
        <v>376</v>
      </c>
      <c r="B389" t="s">
        <v>200</v>
      </c>
      <c r="C389">
        <v>1986</v>
      </c>
      <c r="E389" t="s">
        <v>277</v>
      </c>
      <c r="F389" t="s">
        <v>288</v>
      </c>
      <c r="G389">
        <v>5</v>
      </c>
      <c r="H389">
        <v>1</v>
      </c>
      <c r="I389">
        <v>1909.9</v>
      </c>
      <c r="J389">
        <v>1577.2</v>
      </c>
      <c r="K389">
        <v>104</v>
      </c>
      <c r="L389">
        <v>80833.08</v>
      </c>
      <c r="M389">
        <v>0</v>
      </c>
      <c r="N389">
        <v>0</v>
      </c>
    </row>
    <row r="390" spans="1:14" x14ac:dyDescent="0.25">
      <c r="A390">
        <v>377</v>
      </c>
      <c r="B390" t="s">
        <v>258</v>
      </c>
      <c r="C390">
        <v>1987</v>
      </c>
      <c r="E390" t="s">
        <v>277</v>
      </c>
      <c r="F390" t="s">
        <v>978</v>
      </c>
      <c r="G390">
        <v>5</v>
      </c>
      <c r="H390">
        <v>8</v>
      </c>
      <c r="I390">
        <v>5106</v>
      </c>
      <c r="J390">
        <v>4496.5</v>
      </c>
      <c r="K390">
        <v>252</v>
      </c>
      <c r="L390">
        <v>16876170.07</v>
      </c>
      <c r="M390">
        <v>0</v>
      </c>
      <c r="N390">
        <v>1687617.01</v>
      </c>
    </row>
    <row r="391" spans="1:14" ht="14.45" hidden="1" x14ac:dyDescent="0.3">
      <c r="A391">
        <v>378</v>
      </c>
      <c r="B391" t="s">
        <v>1036</v>
      </c>
      <c r="C391">
        <v>1988</v>
      </c>
      <c r="E391" t="s">
        <v>277</v>
      </c>
      <c r="F391" t="s">
        <v>978</v>
      </c>
      <c r="G391">
        <v>5</v>
      </c>
      <c r="H391">
        <v>8</v>
      </c>
      <c r="I391">
        <v>5162.3</v>
      </c>
      <c r="J391">
        <v>4579.8</v>
      </c>
      <c r="K391">
        <v>253</v>
      </c>
      <c r="L391">
        <v>17763147.5</v>
      </c>
      <c r="M391">
        <v>0</v>
      </c>
      <c r="N391">
        <v>0</v>
      </c>
    </row>
    <row r="392" spans="1:14" ht="14.45" hidden="1" x14ac:dyDescent="0.3">
      <c r="A392">
        <v>379</v>
      </c>
      <c r="B392" t="s">
        <v>202</v>
      </c>
      <c r="C392">
        <v>1994</v>
      </c>
      <c r="E392" t="s">
        <v>277</v>
      </c>
      <c r="F392" t="s">
        <v>978</v>
      </c>
      <c r="G392">
        <v>9</v>
      </c>
      <c r="H392">
        <v>2</v>
      </c>
      <c r="I392">
        <v>2988</v>
      </c>
      <c r="J392">
        <v>2442.5</v>
      </c>
      <c r="K392">
        <v>101</v>
      </c>
      <c r="L392">
        <v>44521.89</v>
      </c>
      <c r="M392">
        <v>0</v>
      </c>
      <c r="N392">
        <v>0</v>
      </c>
    </row>
    <row r="393" spans="1:14" ht="14.45" hidden="1" x14ac:dyDescent="0.3">
      <c r="A393">
        <v>380</v>
      </c>
      <c r="B393" t="s">
        <v>261</v>
      </c>
      <c r="C393">
        <v>2009</v>
      </c>
      <c r="E393" t="s">
        <v>277</v>
      </c>
      <c r="F393" t="s">
        <v>978</v>
      </c>
      <c r="G393">
        <v>10</v>
      </c>
      <c r="H393">
        <v>9</v>
      </c>
      <c r="I393">
        <v>27347.200000000001</v>
      </c>
      <c r="J393">
        <v>17608.8</v>
      </c>
      <c r="K393">
        <v>891</v>
      </c>
      <c r="L393">
        <v>808833.82</v>
      </c>
      <c r="M393">
        <v>0</v>
      </c>
      <c r="N393">
        <v>0</v>
      </c>
    </row>
    <row r="394" spans="1:14" x14ac:dyDescent="0.25">
      <c r="A394">
        <v>381</v>
      </c>
      <c r="B394" t="s">
        <v>1037</v>
      </c>
      <c r="C394">
        <v>1987</v>
      </c>
      <c r="E394" t="s">
        <v>277</v>
      </c>
      <c r="F394" t="s">
        <v>288</v>
      </c>
      <c r="G394">
        <v>1</v>
      </c>
      <c r="H394">
        <v>2</v>
      </c>
      <c r="I394">
        <v>438.4</v>
      </c>
      <c r="J394">
        <v>381.7</v>
      </c>
      <c r="K394">
        <v>20</v>
      </c>
      <c r="L394">
        <v>81514.13</v>
      </c>
      <c r="M394">
        <v>0</v>
      </c>
      <c r="N394">
        <v>8151.41</v>
      </c>
    </row>
    <row r="395" spans="1:14" x14ac:dyDescent="0.25">
      <c r="A395">
        <v>382</v>
      </c>
      <c r="B395" t="s">
        <v>1038</v>
      </c>
      <c r="C395">
        <v>1990</v>
      </c>
      <c r="E395" t="s">
        <v>277</v>
      </c>
      <c r="F395" t="s">
        <v>288</v>
      </c>
      <c r="G395">
        <v>2</v>
      </c>
      <c r="H395">
        <v>3</v>
      </c>
      <c r="I395">
        <v>980.8</v>
      </c>
      <c r="J395">
        <v>859.7</v>
      </c>
      <c r="K395">
        <v>45</v>
      </c>
      <c r="L395">
        <v>3609326.57</v>
      </c>
      <c r="M395">
        <v>0</v>
      </c>
      <c r="N395">
        <v>360932.66</v>
      </c>
    </row>
    <row r="396" spans="1:14" x14ac:dyDescent="0.25">
      <c r="A396">
        <v>383</v>
      </c>
      <c r="B396" t="s">
        <v>1039</v>
      </c>
      <c r="C396">
        <v>1990</v>
      </c>
      <c r="E396" t="s">
        <v>277</v>
      </c>
      <c r="F396" t="s">
        <v>288</v>
      </c>
      <c r="G396">
        <v>2</v>
      </c>
      <c r="H396">
        <v>3</v>
      </c>
      <c r="I396">
        <v>973.49</v>
      </c>
      <c r="J396">
        <v>864.89</v>
      </c>
      <c r="K396">
        <v>59</v>
      </c>
      <c r="L396">
        <v>720066.58</v>
      </c>
      <c r="M396">
        <v>0</v>
      </c>
      <c r="N396">
        <v>72006.66</v>
      </c>
    </row>
    <row r="397" spans="1:14" ht="14.45" hidden="1" x14ac:dyDescent="0.3">
      <c r="A397">
        <v>384</v>
      </c>
      <c r="B397" t="s">
        <v>1040</v>
      </c>
      <c r="C397">
        <v>1991</v>
      </c>
      <c r="E397" t="s">
        <v>277</v>
      </c>
      <c r="F397" t="s">
        <v>288</v>
      </c>
      <c r="G397">
        <v>2</v>
      </c>
      <c r="H397">
        <v>1</v>
      </c>
      <c r="I397">
        <v>839.7</v>
      </c>
      <c r="J397">
        <v>839.7</v>
      </c>
      <c r="K397">
        <v>35</v>
      </c>
      <c r="L397">
        <v>2974828.58</v>
      </c>
      <c r="M397">
        <v>0</v>
      </c>
      <c r="N397">
        <v>0</v>
      </c>
    </row>
    <row r="398" spans="1:14" x14ac:dyDescent="0.25">
      <c r="B398" t="s">
        <v>86</v>
      </c>
    </row>
    <row r="399" spans="1:14" ht="14.45" hidden="1" x14ac:dyDescent="0.3">
      <c r="A399">
        <v>385</v>
      </c>
      <c r="B399" t="s">
        <v>83</v>
      </c>
      <c r="C399">
        <v>1983</v>
      </c>
      <c r="E399" t="s">
        <v>277</v>
      </c>
      <c r="F399" t="s">
        <v>303</v>
      </c>
      <c r="G399">
        <v>2</v>
      </c>
      <c r="H399">
        <v>3</v>
      </c>
      <c r="I399">
        <v>812.1</v>
      </c>
      <c r="J399">
        <v>729.6</v>
      </c>
      <c r="K399">
        <v>61</v>
      </c>
      <c r="L399">
        <v>46116.56</v>
      </c>
      <c r="M399">
        <v>0</v>
      </c>
      <c r="N399">
        <v>0</v>
      </c>
    </row>
    <row r="400" spans="1:14" ht="14.45" hidden="1" x14ac:dyDescent="0.3">
      <c r="A400">
        <v>386</v>
      </c>
      <c r="B400" t="s">
        <v>84</v>
      </c>
      <c r="C400">
        <v>1983</v>
      </c>
      <c r="E400" t="s">
        <v>277</v>
      </c>
      <c r="F400" t="s">
        <v>303</v>
      </c>
      <c r="G400">
        <v>2</v>
      </c>
      <c r="H400">
        <v>3</v>
      </c>
      <c r="I400">
        <v>809.7</v>
      </c>
      <c r="J400">
        <v>727.2</v>
      </c>
      <c r="K400">
        <v>50</v>
      </c>
      <c r="L400">
        <v>17335.72</v>
      </c>
      <c r="M400">
        <v>0</v>
      </c>
      <c r="N400">
        <v>0</v>
      </c>
    </row>
    <row r="401" spans="1:14" ht="14.45" hidden="1" x14ac:dyDescent="0.3">
      <c r="A401">
        <v>387</v>
      </c>
      <c r="B401" t="s">
        <v>573</v>
      </c>
      <c r="C401">
        <v>1984</v>
      </c>
      <c r="E401" t="s">
        <v>277</v>
      </c>
      <c r="F401" t="s">
        <v>303</v>
      </c>
      <c r="G401">
        <v>2</v>
      </c>
      <c r="H401">
        <v>3</v>
      </c>
      <c r="I401">
        <v>815.6</v>
      </c>
      <c r="J401">
        <v>733.1</v>
      </c>
      <c r="K401">
        <v>36</v>
      </c>
      <c r="L401">
        <v>282565.7</v>
      </c>
      <c r="M401">
        <v>0</v>
      </c>
      <c r="N401">
        <v>0</v>
      </c>
    </row>
    <row r="402" spans="1:14" ht="14.45" hidden="1" x14ac:dyDescent="0.3">
      <c r="A402">
        <v>388</v>
      </c>
      <c r="B402" t="s">
        <v>574</v>
      </c>
      <c r="C402">
        <v>1986</v>
      </c>
      <c r="E402" t="s">
        <v>277</v>
      </c>
      <c r="F402" t="s">
        <v>303</v>
      </c>
      <c r="G402">
        <v>2</v>
      </c>
      <c r="H402">
        <v>3</v>
      </c>
      <c r="I402">
        <v>818.1</v>
      </c>
      <c r="J402">
        <v>730.6</v>
      </c>
      <c r="K402">
        <v>31</v>
      </c>
      <c r="L402">
        <v>184624.45</v>
      </c>
      <c r="M402">
        <v>0</v>
      </c>
      <c r="N402">
        <v>0</v>
      </c>
    </row>
    <row r="403" spans="1:14" ht="14.45" hidden="1" x14ac:dyDescent="0.3">
      <c r="A403">
        <v>389</v>
      </c>
      <c r="B403" t="s">
        <v>575</v>
      </c>
      <c r="C403">
        <v>1986</v>
      </c>
      <c r="E403" t="s">
        <v>277</v>
      </c>
      <c r="F403" t="s">
        <v>303</v>
      </c>
      <c r="G403">
        <v>2</v>
      </c>
      <c r="H403">
        <v>2</v>
      </c>
      <c r="I403">
        <v>1124</v>
      </c>
      <c r="J403">
        <v>901.5</v>
      </c>
      <c r="K403">
        <v>38</v>
      </c>
      <c r="L403">
        <v>227811.3</v>
      </c>
      <c r="M403">
        <v>0</v>
      </c>
      <c r="N403">
        <v>0</v>
      </c>
    </row>
    <row r="404" spans="1:14" ht="14.45" hidden="1" x14ac:dyDescent="0.3">
      <c r="A404">
        <v>390</v>
      </c>
      <c r="B404" t="s">
        <v>576</v>
      </c>
      <c r="C404">
        <v>1984</v>
      </c>
      <c r="E404" t="s">
        <v>277</v>
      </c>
      <c r="F404" t="s">
        <v>303</v>
      </c>
      <c r="G404">
        <v>2</v>
      </c>
      <c r="H404">
        <v>3</v>
      </c>
      <c r="I404">
        <v>810.1</v>
      </c>
      <c r="J404">
        <v>722.1</v>
      </c>
      <c r="K404">
        <v>29</v>
      </c>
      <c r="L404">
        <v>262386.59000000003</v>
      </c>
      <c r="M404">
        <v>0</v>
      </c>
      <c r="N404">
        <v>0</v>
      </c>
    </row>
    <row r="405" spans="1:14" x14ac:dyDescent="0.25">
      <c r="A405">
        <v>391</v>
      </c>
      <c r="B405" t="s">
        <v>577</v>
      </c>
      <c r="C405">
        <v>1986</v>
      </c>
      <c r="E405" t="s">
        <v>277</v>
      </c>
      <c r="F405" t="s">
        <v>288</v>
      </c>
      <c r="G405">
        <v>2</v>
      </c>
      <c r="H405">
        <v>2</v>
      </c>
      <c r="I405">
        <v>756.2</v>
      </c>
      <c r="J405">
        <v>668.2</v>
      </c>
      <c r="K405">
        <v>27</v>
      </c>
      <c r="L405">
        <v>245602.42</v>
      </c>
      <c r="M405">
        <v>0</v>
      </c>
      <c r="N405">
        <v>24560.240000000002</v>
      </c>
    </row>
    <row r="406" spans="1:14" x14ac:dyDescent="0.25">
      <c r="A406">
        <v>392</v>
      </c>
      <c r="B406" t="s">
        <v>578</v>
      </c>
      <c r="C406">
        <v>1986</v>
      </c>
      <c r="E406" t="s">
        <v>277</v>
      </c>
      <c r="F406" t="s">
        <v>303</v>
      </c>
      <c r="G406">
        <v>2</v>
      </c>
      <c r="H406">
        <v>3</v>
      </c>
      <c r="I406">
        <v>817.4</v>
      </c>
      <c r="J406">
        <v>734.9</v>
      </c>
      <c r="K406">
        <v>35</v>
      </c>
      <c r="L406">
        <v>156778.79</v>
      </c>
      <c r="M406">
        <v>0</v>
      </c>
      <c r="N406">
        <v>15677.88</v>
      </c>
    </row>
    <row r="407" spans="1:14" ht="14.45" hidden="1" x14ac:dyDescent="0.3">
      <c r="A407">
        <v>393</v>
      </c>
      <c r="B407" t="s">
        <v>579</v>
      </c>
      <c r="C407">
        <v>1985</v>
      </c>
      <c r="E407" t="s">
        <v>277</v>
      </c>
      <c r="F407" t="s">
        <v>303</v>
      </c>
      <c r="G407">
        <v>2</v>
      </c>
      <c r="H407">
        <v>3</v>
      </c>
      <c r="I407">
        <v>734.3</v>
      </c>
      <c r="J407">
        <v>731.1</v>
      </c>
      <c r="K407">
        <v>39</v>
      </c>
      <c r="L407">
        <v>17428.689999999999</v>
      </c>
      <c r="M407">
        <v>0</v>
      </c>
      <c r="N407">
        <v>0</v>
      </c>
    </row>
    <row r="408" spans="1:14" ht="14.45" hidden="1" x14ac:dyDescent="0.3">
      <c r="A408">
        <v>394</v>
      </c>
      <c r="B408" t="s">
        <v>580</v>
      </c>
      <c r="C408">
        <v>1986</v>
      </c>
      <c r="E408" t="s">
        <v>277</v>
      </c>
      <c r="F408" t="s">
        <v>303</v>
      </c>
      <c r="G408">
        <v>2</v>
      </c>
      <c r="H408">
        <v>3</v>
      </c>
      <c r="I408">
        <v>784.8</v>
      </c>
      <c r="J408">
        <v>684.4</v>
      </c>
      <c r="K408">
        <v>26</v>
      </c>
      <c r="L408">
        <v>172949.59</v>
      </c>
      <c r="M408">
        <v>0</v>
      </c>
      <c r="N408">
        <v>0</v>
      </c>
    </row>
    <row r="409" spans="1:14" x14ac:dyDescent="0.25">
      <c r="A409">
        <v>395</v>
      </c>
      <c r="B409" t="s">
        <v>581</v>
      </c>
      <c r="C409">
        <v>1983</v>
      </c>
      <c r="E409" t="s">
        <v>277</v>
      </c>
      <c r="F409" t="s">
        <v>303</v>
      </c>
      <c r="G409">
        <v>2</v>
      </c>
      <c r="H409">
        <v>2</v>
      </c>
      <c r="I409">
        <v>566.1</v>
      </c>
      <c r="J409">
        <v>490.6</v>
      </c>
      <c r="K409">
        <v>32</v>
      </c>
      <c r="L409">
        <v>78466.559999999998</v>
      </c>
      <c r="M409">
        <v>0</v>
      </c>
      <c r="N409">
        <v>7846.66</v>
      </c>
    </row>
    <row r="410" spans="1:14" ht="14.45" hidden="1" x14ac:dyDescent="0.3">
      <c r="A410">
        <v>396</v>
      </c>
      <c r="B410" t="s">
        <v>582</v>
      </c>
      <c r="C410">
        <v>1983</v>
      </c>
      <c r="E410" t="s">
        <v>277</v>
      </c>
      <c r="F410" t="s">
        <v>303</v>
      </c>
      <c r="G410">
        <v>2</v>
      </c>
      <c r="H410">
        <v>2</v>
      </c>
      <c r="I410">
        <v>572.6</v>
      </c>
      <c r="J410">
        <v>495.8</v>
      </c>
      <c r="K410">
        <v>24</v>
      </c>
      <c r="L410">
        <v>31338.53</v>
      </c>
      <c r="M410">
        <v>0</v>
      </c>
      <c r="N410">
        <v>0</v>
      </c>
    </row>
    <row r="411" spans="1:14" ht="14.45" hidden="1" x14ac:dyDescent="0.3">
      <c r="A411">
        <v>397</v>
      </c>
      <c r="B411" t="s">
        <v>583</v>
      </c>
      <c r="C411">
        <v>1983</v>
      </c>
      <c r="E411" t="s">
        <v>277</v>
      </c>
      <c r="F411" t="s">
        <v>303</v>
      </c>
      <c r="G411">
        <v>2</v>
      </c>
      <c r="H411">
        <v>3</v>
      </c>
      <c r="I411">
        <v>838.9</v>
      </c>
      <c r="J411">
        <v>731.1</v>
      </c>
      <c r="K411">
        <v>34</v>
      </c>
      <c r="L411">
        <v>10028.5</v>
      </c>
      <c r="M411">
        <v>0</v>
      </c>
      <c r="N411">
        <v>0</v>
      </c>
    </row>
    <row r="412" spans="1:14" x14ac:dyDescent="0.25">
      <c r="B412" t="s">
        <v>87</v>
      </c>
    </row>
    <row r="413" spans="1:14" x14ac:dyDescent="0.25">
      <c r="A413">
        <v>398</v>
      </c>
      <c r="B413" t="s">
        <v>584</v>
      </c>
      <c r="C413">
        <v>1988</v>
      </c>
      <c r="E413" t="s">
        <v>277</v>
      </c>
      <c r="F413" t="s">
        <v>978</v>
      </c>
      <c r="G413">
        <v>5</v>
      </c>
      <c r="H413">
        <v>6</v>
      </c>
      <c r="I413">
        <v>12457.85</v>
      </c>
      <c r="J413">
        <v>7320.8</v>
      </c>
      <c r="K413">
        <v>405</v>
      </c>
      <c r="L413">
        <v>1798530.22</v>
      </c>
      <c r="M413">
        <v>0</v>
      </c>
      <c r="N413">
        <v>179853.02</v>
      </c>
    </row>
    <row r="414" spans="1:14" x14ac:dyDescent="0.25">
      <c r="A414">
        <v>399</v>
      </c>
      <c r="B414" t="s">
        <v>585</v>
      </c>
      <c r="C414">
        <v>1988</v>
      </c>
      <c r="E414" t="s">
        <v>277</v>
      </c>
      <c r="F414" t="s">
        <v>978</v>
      </c>
      <c r="G414">
        <v>5</v>
      </c>
      <c r="H414">
        <v>6</v>
      </c>
      <c r="I414">
        <v>12490.4</v>
      </c>
      <c r="J414">
        <v>7336.68</v>
      </c>
      <c r="K414">
        <v>409</v>
      </c>
      <c r="L414">
        <v>916556.76</v>
      </c>
      <c r="M414">
        <v>0</v>
      </c>
      <c r="N414">
        <v>91655.679999999993</v>
      </c>
    </row>
    <row r="415" spans="1:14" ht="14.45" hidden="1" x14ac:dyDescent="0.3">
      <c r="A415">
        <v>400</v>
      </c>
      <c r="B415" t="s">
        <v>586</v>
      </c>
      <c r="C415">
        <v>1988</v>
      </c>
      <c r="E415" t="s">
        <v>277</v>
      </c>
      <c r="F415" t="s">
        <v>978</v>
      </c>
      <c r="G415">
        <v>5</v>
      </c>
      <c r="H415">
        <v>6</v>
      </c>
      <c r="I415">
        <v>12599.9</v>
      </c>
      <c r="J415">
        <v>7354.1</v>
      </c>
      <c r="K415">
        <v>385</v>
      </c>
      <c r="L415">
        <v>1619812.62</v>
      </c>
      <c r="M415">
        <v>0</v>
      </c>
      <c r="N415">
        <v>0</v>
      </c>
    </row>
    <row r="416" spans="1:14" ht="14.45" hidden="1" x14ac:dyDescent="0.3">
      <c r="A416">
        <v>401</v>
      </c>
      <c r="B416" t="s">
        <v>587</v>
      </c>
      <c r="C416">
        <v>1987</v>
      </c>
      <c r="E416" t="s">
        <v>277</v>
      </c>
      <c r="F416" t="s">
        <v>978</v>
      </c>
      <c r="G416">
        <v>5</v>
      </c>
      <c r="H416">
        <v>6</v>
      </c>
      <c r="I416">
        <v>12356.2</v>
      </c>
      <c r="J416">
        <v>7287.1</v>
      </c>
      <c r="K416">
        <v>412</v>
      </c>
      <c r="L416">
        <v>1500000</v>
      </c>
      <c r="M416">
        <v>0</v>
      </c>
      <c r="N416">
        <v>0</v>
      </c>
    </row>
    <row r="417" spans="1:14" ht="14.45" hidden="1" x14ac:dyDescent="0.3">
      <c r="A417">
        <v>402</v>
      </c>
      <c r="B417" t="s">
        <v>203</v>
      </c>
      <c r="C417">
        <v>1986</v>
      </c>
      <c r="E417" t="s">
        <v>277</v>
      </c>
      <c r="F417" t="s">
        <v>978</v>
      </c>
      <c r="G417">
        <v>5</v>
      </c>
      <c r="H417">
        <v>6</v>
      </c>
      <c r="I417">
        <v>12273.4</v>
      </c>
      <c r="J417">
        <v>7363.1</v>
      </c>
      <c r="K417">
        <v>403</v>
      </c>
      <c r="L417">
        <v>221106.53</v>
      </c>
      <c r="M417">
        <v>0</v>
      </c>
      <c r="N417">
        <v>0</v>
      </c>
    </row>
    <row r="418" spans="1:14" ht="14.45" hidden="1" x14ac:dyDescent="0.3">
      <c r="A418">
        <v>403</v>
      </c>
      <c r="B418" t="s">
        <v>1066</v>
      </c>
      <c r="C418">
        <v>1991</v>
      </c>
      <c r="E418" t="s">
        <v>277</v>
      </c>
      <c r="F418" t="s">
        <v>978</v>
      </c>
      <c r="G418">
        <v>5</v>
      </c>
      <c r="H418">
        <v>4</v>
      </c>
      <c r="I418">
        <v>8317.1</v>
      </c>
      <c r="J418">
        <v>4901.3999999999996</v>
      </c>
      <c r="K418">
        <v>278</v>
      </c>
      <c r="L418">
        <v>561477.4</v>
      </c>
      <c r="M418">
        <v>0</v>
      </c>
      <c r="N418">
        <v>0</v>
      </c>
    </row>
    <row r="419" spans="1:14" ht="14.45" hidden="1" x14ac:dyDescent="0.3">
      <c r="A419">
        <v>404</v>
      </c>
      <c r="B419" t="s">
        <v>43</v>
      </c>
      <c r="C419">
        <v>1991</v>
      </c>
      <c r="E419" t="s">
        <v>277</v>
      </c>
      <c r="F419" t="s">
        <v>978</v>
      </c>
      <c r="G419">
        <v>5</v>
      </c>
      <c r="H419">
        <v>3</v>
      </c>
      <c r="I419">
        <v>6268.3</v>
      </c>
      <c r="J419">
        <v>3670.5</v>
      </c>
      <c r="K419">
        <v>222</v>
      </c>
      <c r="L419">
        <v>553419.64</v>
      </c>
      <c r="M419">
        <v>0</v>
      </c>
      <c r="N419">
        <v>0</v>
      </c>
    </row>
    <row r="420" spans="1:14" ht="14.45" hidden="1" x14ac:dyDescent="0.3">
      <c r="A420">
        <v>405</v>
      </c>
      <c r="B420" t="s">
        <v>30</v>
      </c>
      <c r="C420">
        <v>1985</v>
      </c>
      <c r="E420" t="s">
        <v>277</v>
      </c>
      <c r="F420" t="s">
        <v>978</v>
      </c>
      <c r="G420">
        <v>5</v>
      </c>
      <c r="H420">
        <v>6</v>
      </c>
      <c r="I420">
        <v>12464.7</v>
      </c>
      <c r="J420">
        <v>7333.2</v>
      </c>
      <c r="K420">
        <v>409</v>
      </c>
      <c r="L420">
        <v>323133.78999999998</v>
      </c>
      <c r="M420">
        <v>0</v>
      </c>
      <c r="N420">
        <v>0</v>
      </c>
    </row>
    <row r="421" spans="1:14" ht="14.45" hidden="1" x14ac:dyDescent="0.3">
      <c r="A421">
        <v>406</v>
      </c>
      <c r="B421" t="s">
        <v>153</v>
      </c>
      <c r="C421">
        <v>1988</v>
      </c>
      <c r="E421" t="s">
        <v>277</v>
      </c>
      <c r="F421" t="s">
        <v>978</v>
      </c>
      <c r="G421">
        <v>5</v>
      </c>
      <c r="H421">
        <v>3</v>
      </c>
      <c r="I421">
        <v>8893.7000000000007</v>
      </c>
      <c r="J421">
        <v>5134.5</v>
      </c>
      <c r="K421">
        <v>336</v>
      </c>
      <c r="L421">
        <v>581041.28</v>
      </c>
      <c r="M421">
        <v>0</v>
      </c>
      <c r="N421">
        <v>0</v>
      </c>
    </row>
    <row r="422" spans="1:14" x14ac:dyDescent="0.25">
      <c r="A422">
        <v>407</v>
      </c>
      <c r="B422" t="s">
        <v>588</v>
      </c>
      <c r="C422">
        <v>1986</v>
      </c>
      <c r="E422" t="s">
        <v>277</v>
      </c>
      <c r="F422" t="s">
        <v>978</v>
      </c>
      <c r="G422">
        <v>5</v>
      </c>
      <c r="H422">
        <v>6</v>
      </c>
      <c r="I422">
        <v>12344.8</v>
      </c>
      <c r="J422">
        <v>7313.9</v>
      </c>
      <c r="K422">
        <v>391</v>
      </c>
      <c r="L422">
        <v>883124.17</v>
      </c>
      <c r="M422">
        <v>0</v>
      </c>
      <c r="N422">
        <v>88312.42</v>
      </c>
    </row>
    <row r="423" spans="1:14" ht="14.45" hidden="1" x14ac:dyDescent="0.3">
      <c r="A423">
        <v>408</v>
      </c>
      <c r="B423" t="s">
        <v>32</v>
      </c>
      <c r="C423">
        <v>1988</v>
      </c>
      <c r="E423" t="s">
        <v>277</v>
      </c>
      <c r="F423" t="s">
        <v>978</v>
      </c>
      <c r="G423">
        <v>5</v>
      </c>
      <c r="H423">
        <v>6</v>
      </c>
      <c r="I423">
        <v>12424.8</v>
      </c>
      <c r="J423">
        <v>7282.2</v>
      </c>
      <c r="K423">
        <v>389</v>
      </c>
      <c r="L423">
        <v>691073.5</v>
      </c>
      <c r="M423">
        <v>0</v>
      </c>
      <c r="N423">
        <v>0</v>
      </c>
    </row>
    <row r="424" spans="1:14" ht="14.45" hidden="1" x14ac:dyDescent="0.3">
      <c r="A424">
        <v>409</v>
      </c>
      <c r="B424" t="s">
        <v>89</v>
      </c>
      <c r="C424">
        <v>1987</v>
      </c>
      <c r="E424" t="s">
        <v>277</v>
      </c>
      <c r="F424" t="s">
        <v>978</v>
      </c>
      <c r="G424">
        <v>5</v>
      </c>
      <c r="H424">
        <v>6</v>
      </c>
      <c r="I424">
        <v>12462.3</v>
      </c>
      <c r="J424">
        <v>7278.8</v>
      </c>
      <c r="K424">
        <v>386</v>
      </c>
      <c r="L424">
        <v>909325.93</v>
      </c>
      <c r="M424">
        <v>0</v>
      </c>
      <c r="N424">
        <v>0</v>
      </c>
    </row>
    <row r="425" spans="1:14" ht="14.45" hidden="1" x14ac:dyDescent="0.3">
      <c r="A425">
        <v>410</v>
      </c>
      <c r="B425" t="s">
        <v>91</v>
      </c>
      <c r="C425">
        <v>1987</v>
      </c>
      <c r="E425" t="s">
        <v>277</v>
      </c>
      <c r="F425" t="s">
        <v>978</v>
      </c>
      <c r="G425">
        <v>5</v>
      </c>
      <c r="H425">
        <v>6</v>
      </c>
      <c r="I425">
        <v>12540.8</v>
      </c>
      <c r="J425">
        <v>7333.6</v>
      </c>
      <c r="K425">
        <v>403</v>
      </c>
      <c r="L425">
        <v>1840230.69</v>
      </c>
      <c r="M425">
        <v>0</v>
      </c>
      <c r="N425">
        <v>0</v>
      </c>
    </row>
    <row r="426" spans="1:14" ht="14.45" hidden="1" x14ac:dyDescent="0.3">
      <c r="A426">
        <v>411</v>
      </c>
      <c r="B426" t="s">
        <v>1067</v>
      </c>
      <c r="C426">
        <v>1986</v>
      </c>
      <c r="E426" t="s">
        <v>277</v>
      </c>
      <c r="F426" t="s">
        <v>978</v>
      </c>
      <c r="G426">
        <v>5</v>
      </c>
      <c r="H426">
        <v>6</v>
      </c>
      <c r="I426">
        <v>12492</v>
      </c>
      <c r="J426">
        <v>7428.6</v>
      </c>
      <c r="K426">
        <v>395</v>
      </c>
      <c r="L426">
        <v>896973.74</v>
      </c>
      <c r="M426">
        <v>0</v>
      </c>
      <c r="N426">
        <v>0</v>
      </c>
    </row>
    <row r="427" spans="1:14" ht="14.45" hidden="1" x14ac:dyDescent="0.3">
      <c r="A427">
        <v>412</v>
      </c>
      <c r="B427" t="s">
        <v>589</v>
      </c>
      <c r="C427">
        <v>1985</v>
      </c>
      <c r="E427" t="s">
        <v>277</v>
      </c>
      <c r="F427" t="s">
        <v>978</v>
      </c>
      <c r="G427">
        <v>5</v>
      </c>
      <c r="H427">
        <v>6</v>
      </c>
      <c r="I427">
        <v>12549.4</v>
      </c>
      <c r="J427">
        <v>7412.4</v>
      </c>
      <c r="K427">
        <v>384</v>
      </c>
      <c r="L427">
        <v>1120521.3500000001</v>
      </c>
      <c r="M427">
        <v>0</v>
      </c>
      <c r="N427">
        <v>0</v>
      </c>
    </row>
    <row r="428" spans="1:14" ht="14.45" hidden="1" x14ac:dyDescent="0.3">
      <c r="A428">
        <v>413</v>
      </c>
      <c r="B428" t="s">
        <v>92</v>
      </c>
      <c r="C428">
        <v>1985</v>
      </c>
      <c r="E428" t="s">
        <v>277</v>
      </c>
      <c r="F428" t="s">
        <v>978</v>
      </c>
      <c r="G428">
        <v>5</v>
      </c>
      <c r="H428">
        <v>6</v>
      </c>
      <c r="I428">
        <v>12306.2</v>
      </c>
      <c r="J428">
        <v>7251.28</v>
      </c>
      <c r="K428">
        <v>402</v>
      </c>
      <c r="L428">
        <v>1343575.17</v>
      </c>
      <c r="M428">
        <v>0</v>
      </c>
      <c r="N428">
        <v>0</v>
      </c>
    </row>
    <row r="429" spans="1:14" x14ac:dyDescent="0.25">
      <c r="B429" t="s">
        <v>93</v>
      </c>
    </row>
    <row r="430" spans="1:14" ht="14.45" hidden="1" x14ac:dyDescent="0.3">
      <c r="A430">
        <v>414</v>
      </c>
      <c r="B430" t="s">
        <v>590</v>
      </c>
      <c r="C430">
        <v>1982</v>
      </c>
      <c r="E430" t="s">
        <v>277</v>
      </c>
      <c r="F430" t="s">
        <v>288</v>
      </c>
      <c r="G430">
        <v>5</v>
      </c>
      <c r="H430">
        <v>6</v>
      </c>
      <c r="I430">
        <v>4995.2</v>
      </c>
      <c r="J430">
        <v>4493.8999999999996</v>
      </c>
      <c r="K430">
        <v>243</v>
      </c>
      <c r="L430">
        <v>1554974.78</v>
      </c>
      <c r="M430">
        <v>0</v>
      </c>
      <c r="N430">
        <v>0</v>
      </c>
    </row>
    <row r="431" spans="1:14" ht="14.45" hidden="1" x14ac:dyDescent="0.3">
      <c r="A431">
        <v>415</v>
      </c>
      <c r="B431" t="s">
        <v>591</v>
      </c>
      <c r="C431">
        <v>1986</v>
      </c>
      <c r="E431" t="s">
        <v>277</v>
      </c>
      <c r="F431" t="s">
        <v>288</v>
      </c>
      <c r="G431">
        <v>5</v>
      </c>
      <c r="H431">
        <v>2</v>
      </c>
      <c r="I431">
        <v>3817.8</v>
      </c>
      <c r="J431">
        <v>3195.7</v>
      </c>
      <c r="K431">
        <v>244</v>
      </c>
      <c r="L431">
        <v>6542302.25</v>
      </c>
      <c r="M431">
        <v>0</v>
      </c>
      <c r="N431">
        <v>0</v>
      </c>
    </row>
    <row r="432" spans="1:14" ht="14.45" hidden="1" x14ac:dyDescent="0.3">
      <c r="A432">
        <v>416</v>
      </c>
      <c r="B432" t="s">
        <v>592</v>
      </c>
      <c r="C432">
        <v>1980</v>
      </c>
      <c r="E432" t="s">
        <v>277</v>
      </c>
      <c r="F432" t="s">
        <v>288</v>
      </c>
      <c r="G432">
        <v>2</v>
      </c>
      <c r="H432">
        <v>1</v>
      </c>
      <c r="I432">
        <v>592.5</v>
      </c>
      <c r="J432">
        <v>362</v>
      </c>
      <c r="K432">
        <v>58</v>
      </c>
      <c r="L432">
        <v>125258.88</v>
      </c>
      <c r="M432">
        <v>0</v>
      </c>
      <c r="N432">
        <v>0</v>
      </c>
    </row>
    <row r="433" spans="1:14" x14ac:dyDescent="0.25">
      <c r="A433">
        <v>417</v>
      </c>
      <c r="B433" t="s">
        <v>593</v>
      </c>
      <c r="C433">
        <v>1981</v>
      </c>
      <c r="E433" t="s">
        <v>277</v>
      </c>
      <c r="F433" t="s">
        <v>288</v>
      </c>
      <c r="G433">
        <v>5</v>
      </c>
      <c r="H433">
        <v>6</v>
      </c>
      <c r="I433">
        <v>5022.3</v>
      </c>
      <c r="J433">
        <v>4517.6000000000004</v>
      </c>
      <c r="K433">
        <v>267</v>
      </c>
      <c r="L433">
        <v>5548997.5800000001</v>
      </c>
      <c r="M433">
        <v>0</v>
      </c>
      <c r="N433">
        <v>554899.76</v>
      </c>
    </row>
    <row r="434" spans="1:14" ht="14.45" hidden="1" x14ac:dyDescent="0.3">
      <c r="A434">
        <v>418</v>
      </c>
      <c r="B434" t="s">
        <v>594</v>
      </c>
      <c r="C434">
        <v>1981</v>
      </c>
      <c r="E434" t="s">
        <v>277</v>
      </c>
      <c r="F434" t="s">
        <v>288</v>
      </c>
      <c r="G434">
        <v>5</v>
      </c>
      <c r="H434">
        <v>6</v>
      </c>
      <c r="I434">
        <v>5012.1000000000004</v>
      </c>
      <c r="J434">
        <v>4516.1000000000004</v>
      </c>
      <c r="K434">
        <v>405</v>
      </c>
      <c r="L434">
        <v>5547155.1200000001</v>
      </c>
      <c r="M434">
        <v>0</v>
      </c>
      <c r="N434">
        <v>0</v>
      </c>
    </row>
    <row r="435" spans="1:14" x14ac:dyDescent="0.25">
      <c r="A435">
        <v>419</v>
      </c>
      <c r="B435" t="s">
        <v>595</v>
      </c>
      <c r="C435">
        <v>1985</v>
      </c>
      <c r="E435" t="s">
        <v>277</v>
      </c>
      <c r="F435" t="s">
        <v>288</v>
      </c>
      <c r="G435">
        <v>5</v>
      </c>
      <c r="H435">
        <v>4</v>
      </c>
      <c r="I435">
        <v>3728.6</v>
      </c>
      <c r="J435">
        <v>3382.1</v>
      </c>
      <c r="K435">
        <v>170</v>
      </c>
      <c r="L435">
        <v>9471843.0899999999</v>
      </c>
      <c r="M435">
        <v>0</v>
      </c>
      <c r="N435">
        <v>947184.31</v>
      </c>
    </row>
    <row r="436" spans="1:14" ht="14.45" hidden="1" x14ac:dyDescent="0.3">
      <c r="A436">
        <v>420</v>
      </c>
      <c r="B436" t="s">
        <v>596</v>
      </c>
      <c r="C436">
        <v>1985</v>
      </c>
      <c r="D436" t="s">
        <v>271</v>
      </c>
      <c r="E436" t="s">
        <v>277</v>
      </c>
      <c r="F436" t="s">
        <v>288</v>
      </c>
      <c r="G436">
        <v>2</v>
      </c>
      <c r="H436">
        <v>3</v>
      </c>
      <c r="I436">
        <v>806.9</v>
      </c>
      <c r="J436">
        <v>666.6</v>
      </c>
      <c r="K436">
        <v>41</v>
      </c>
      <c r="L436">
        <v>156959.97</v>
      </c>
      <c r="M436">
        <v>0</v>
      </c>
      <c r="N436">
        <v>0</v>
      </c>
    </row>
    <row r="437" spans="1:14" ht="14.45" hidden="1" x14ac:dyDescent="0.3">
      <c r="A437">
        <v>421</v>
      </c>
      <c r="B437" t="s">
        <v>597</v>
      </c>
      <c r="C437">
        <v>1984</v>
      </c>
      <c r="D437" t="s">
        <v>598</v>
      </c>
      <c r="E437" t="s">
        <v>277</v>
      </c>
      <c r="F437" t="s">
        <v>288</v>
      </c>
      <c r="G437">
        <v>2</v>
      </c>
      <c r="H437">
        <v>3</v>
      </c>
      <c r="I437">
        <v>795.4</v>
      </c>
      <c r="J437">
        <v>643</v>
      </c>
      <c r="K437">
        <v>37</v>
      </c>
      <c r="L437">
        <v>151403.03</v>
      </c>
      <c r="M437">
        <v>0</v>
      </c>
      <c r="N437">
        <v>0</v>
      </c>
    </row>
    <row r="438" spans="1:14" ht="14.45" hidden="1" x14ac:dyDescent="0.3">
      <c r="A438">
        <v>422</v>
      </c>
      <c r="B438" t="s">
        <v>599</v>
      </c>
      <c r="C438">
        <v>1985</v>
      </c>
      <c r="E438" t="s">
        <v>277</v>
      </c>
      <c r="F438" t="s">
        <v>288</v>
      </c>
      <c r="G438">
        <v>5</v>
      </c>
      <c r="H438">
        <v>4</v>
      </c>
      <c r="I438">
        <v>3739.8</v>
      </c>
      <c r="J438">
        <v>3374.8</v>
      </c>
      <c r="K438">
        <v>218</v>
      </c>
      <c r="L438">
        <v>495388.58</v>
      </c>
      <c r="M438">
        <v>0</v>
      </c>
      <c r="N438">
        <v>0</v>
      </c>
    </row>
    <row r="439" spans="1:14" x14ac:dyDescent="0.25">
      <c r="A439">
        <v>423</v>
      </c>
      <c r="B439" t="s">
        <v>600</v>
      </c>
      <c r="C439">
        <v>1993</v>
      </c>
      <c r="E439" t="s">
        <v>277</v>
      </c>
      <c r="F439" t="s">
        <v>288</v>
      </c>
      <c r="G439">
        <v>2</v>
      </c>
      <c r="H439">
        <v>2</v>
      </c>
      <c r="I439">
        <v>797.3</v>
      </c>
      <c r="J439">
        <v>701.4</v>
      </c>
      <c r="K439">
        <v>58</v>
      </c>
      <c r="L439">
        <v>490250.91</v>
      </c>
      <c r="M439">
        <v>0</v>
      </c>
      <c r="N439">
        <v>49025.09</v>
      </c>
    </row>
    <row r="440" spans="1:14" ht="14.45" hidden="1" x14ac:dyDescent="0.3">
      <c r="A440">
        <v>424</v>
      </c>
      <c r="B440" t="s">
        <v>601</v>
      </c>
      <c r="C440">
        <v>1985</v>
      </c>
      <c r="E440" t="s">
        <v>277</v>
      </c>
      <c r="F440" t="s">
        <v>288</v>
      </c>
      <c r="G440">
        <v>5</v>
      </c>
      <c r="H440">
        <v>4</v>
      </c>
      <c r="I440">
        <v>3746</v>
      </c>
      <c r="J440">
        <v>3399</v>
      </c>
      <c r="K440">
        <v>184</v>
      </c>
      <c r="L440">
        <v>498940.91</v>
      </c>
      <c r="M440">
        <v>0</v>
      </c>
      <c r="N440">
        <v>0</v>
      </c>
    </row>
    <row r="441" spans="1:14" ht="14.45" hidden="1" x14ac:dyDescent="0.3">
      <c r="A441">
        <v>425</v>
      </c>
      <c r="B441" t="s">
        <v>602</v>
      </c>
      <c r="C441">
        <v>1985</v>
      </c>
      <c r="E441" t="s">
        <v>277</v>
      </c>
      <c r="F441" t="s">
        <v>288</v>
      </c>
      <c r="G441">
        <v>5</v>
      </c>
      <c r="H441">
        <v>4</v>
      </c>
      <c r="I441">
        <v>3616.7</v>
      </c>
      <c r="J441">
        <v>3354.4</v>
      </c>
      <c r="K441">
        <v>232</v>
      </c>
      <c r="L441">
        <v>512760.29</v>
      </c>
      <c r="M441">
        <v>0</v>
      </c>
      <c r="N441">
        <v>0</v>
      </c>
    </row>
    <row r="442" spans="1:14" x14ac:dyDescent="0.25">
      <c r="A442">
        <v>426</v>
      </c>
      <c r="B442" t="s">
        <v>603</v>
      </c>
      <c r="C442">
        <v>1986</v>
      </c>
      <c r="E442" t="s">
        <v>277</v>
      </c>
      <c r="F442" t="s">
        <v>288</v>
      </c>
      <c r="G442">
        <v>5</v>
      </c>
      <c r="H442">
        <v>4</v>
      </c>
      <c r="I442">
        <v>3631.4</v>
      </c>
      <c r="J442">
        <v>3368.8</v>
      </c>
      <c r="K442">
        <v>272</v>
      </c>
      <c r="L442">
        <v>321853.46999999997</v>
      </c>
      <c r="M442">
        <v>0</v>
      </c>
      <c r="N442">
        <v>32185.35</v>
      </c>
    </row>
    <row r="443" spans="1:14" ht="14.45" hidden="1" x14ac:dyDescent="0.3">
      <c r="A443">
        <v>427</v>
      </c>
      <c r="B443" t="s">
        <v>604</v>
      </c>
      <c r="C443">
        <v>1983</v>
      </c>
      <c r="E443" t="s">
        <v>277</v>
      </c>
      <c r="F443" t="s">
        <v>978</v>
      </c>
      <c r="G443">
        <v>5</v>
      </c>
      <c r="H443">
        <v>4</v>
      </c>
      <c r="I443">
        <v>3736.1</v>
      </c>
      <c r="J443">
        <v>3154.5</v>
      </c>
      <c r="K443">
        <v>477</v>
      </c>
      <c r="L443">
        <v>1022384.49</v>
      </c>
      <c r="M443">
        <v>0</v>
      </c>
      <c r="N443">
        <v>0</v>
      </c>
    </row>
    <row r="444" spans="1:14" ht="14.45" hidden="1" x14ac:dyDescent="0.3">
      <c r="A444">
        <v>428</v>
      </c>
      <c r="B444" t="s">
        <v>605</v>
      </c>
      <c r="C444">
        <v>1984</v>
      </c>
      <c r="E444" t="s">
        <v>277</v>
      </c>
      <c r="F444" t="s">
        <v>288</v>
      </c>
      <c r="G444">
        <v>5</v>
      </c>
      <c r="H444">
        <v>6</v>
      </c>
      <c r="I444">
        <v>5038.3999999999996</v>
      </c>
      <c r="J444">
        <v>4633.3999999999996</v>
      </c>
      <c r="K444">
        <v>164</v>
      </c>
      <c r="L444">
        <v>1350487.83</v>
      </c>
      <c r="M444">
        <v>0</v>
      </c>
      <c r="N444">
        <v>0</v>
      </c>
    </row>
    <row r="445" spans="1:14" x14ac:dyDescent="0.25">
      <c r="A445">
        <v>429</v>
      </c>
      <c r="B445" t="s">
        <v>606</v>
      </c>
      <c r="C445">
        <v>1984</v>
      </c>
      <c r="E445" t="s">
        <v>277</v>
      </c>
      <c r="F445" t="s">
        <v>288</v>
      </c>
      <c r="G445">
        <v>5</v>
      </c>
      <c r="H445">
        <v>4</v>
      </c>
      <c r="I445">
        <v>3719.8</v>
      </c>
      <c r="J445">
        <v>3373.3</v>
      </c>
      <c r="K445">
        <v>199</v>
      </c>
      <c r="L445">
        <v>1378925.77</v>
      </c>
      <c r="M445">
        <v>0</v>
      </c>
      <c r="N445">
        <v>137892.57999999999</v>
      </c>
    </row>
    <row r="446" spans="1:14" x14ac:dyDescent="0.25">
      <c r="A446">
        <v>430</v>
      </c>
      <c r="B446" t="s">
        <v>607</v>
      </c>
      <c r="C446">
        <v>1985</v>
      </c>
      <c r="E446" t="s">
        <v>277</v>
      </c>
      <c r="F446" t="s">
        <v>288</v>
      </c>
      <c r="G446">
        <v>5</v>
      </c>
      <c r="H446">
        <v>6</v>
      </c>
      <c r="I446">
        <v>5030.7</v>
      </c>
      <c r="J446">
        <v>4487.99</v>
      </c>
      <c r="K446">
        <v>332</v>
      </c>
      <c r="L446">
        <v>1834584.84</v>
      </c>
      <c r="M446">
        <v>0</v>
      </c>
      <c r="N446">
        <v>183458.48</v>
      </c>
    </row>
    <row r="447" spans="1:14" ht="14.45" hidden="1" x14ac:dyDescent="0.3">
      <c r="A447">
        <v>431</v>
      </c>
      <c r="B447" t="s">
        <v>608</v>
      </c>
      <c r="C447">
        <v>1985</v>
      </c>
      <c r="E447" t="s">
        <v>277</v>
      </c>
      <c r="F447" t="s">
        <v>288</v>
      </c>
      <c r="G447">
        <v>5</v>
      </c>
      <c r="H447">
        <v>4</v>
      </c>
      <c r="I447">
        <v>3765.3</v>
      </c>
      <c r="J447">
        <v>3361.91</v>
      </c>
      <c r="K447">
        <v>180</v>
      </c>
      <c r="L447">
        <v>849267.21</v>
      </c>
      <c r="M447">
        <v>0</v>
      </c>
      <c r="N447">
        <v>0</v>
      </c>
    </row>
    <row r="448" spans="1:14" ht="14.45" hidden="1" x14ac:dyDescent="0.3">
      <c r="A448">
        <v>432</v>
      </c>
      <c r="B448" t="s">
        <v>615</v>
      </c>
      <c r="C448">
        <v>1993</v>
      </c>
      <c r="E448" t="s">
        <v>277</v>
      </c>
      <c r="F448" t="s">
        <v>978</v>
      </c>
      <c r="G448">
        <v>9</v>
      </c>
      <c r="H448">
        <v>1</v>
      </c>
      <c r="I448">
        <v>6763.8</v>
      </c>
      <c r="J448">
        <v>4882.72</v>
      </c>
      <c r="K448">
        <v>204</v>
      </c>
      <c r="L448">
        <v>13350708.550000001</v>
      </c>
      <c r="M448">
        <v>0</v>
      </c>
      <c r="N448">
        <v>0</v>
      </c>
    </row>
    <row r="449" spans="1:14" ht="14.45" hidden="1" x14ac:dyDescent="0.3">
      <c r="A449">
        <v>433</v>
      </c>
      <c r="B449" t="s">
        <v>609</v>
      </c>
      <c r="C449">
        <v>1981</v>
      </c>
      <c r="E449" t="s">
        <v>277</v>
      </c>
      <c r="F449" t="s">
        <v>288</v>
      </c>
      <c r="G449">
        <v>5</v>
      </c>
      <c r="H449">
        <v>6</v>
      </c>
      <c r="I449">
        <v>4483.7</v>
      </c>
      <c r="J449">
        <v>3965.53</v>
      </c>
      <c r="K449">
        <v>239</v>
      </c>
      <c r="L449">
        <v>1372148.73</v>
      </c>
      <c r="M449">
        <v>0</v>
      </c>
      <c r="N449">
        <v>0</v>
      </c>
    </row>
    <row r="450" spans="1:14" x14ac:dyDescent="0.25">
      <c r="B450" t="s">
        <v>94</v>
      </c>
    </row>
    <row r="451" spans="1:14" ht="14.45" hidden="1" x14ac:dyDescent="0.3">
      <c r="A451">
        <v>434</v>
      </c>
      <c r="B451" t="s">
        <v>79</v>
      </c>
      <c r="C451">
        <v>1985</v>
      </c>
      <c r="E451" t="s">
        <v>277</v>
      </c>
      <c r="F451" t="s">
        <v>288</v>
      </c>
      <c r="G451">
        <v>9</v>
      </c>
      <c r="H451">
        <v>6</v>
      </c>
      <c r="I451">
        <v>14221</v>
      </c>
      <c r="J451">
        <v>11321.8</v>
      </c>
      <c r="K451">
        <v>636</v>
      </c>
      <c r="L451">
        <v>8770510.1300000008</v>
      </c>
      <c r="M451">
        <v>0</v>
      </c>
      <c r="N451">
        <v>0</v>
      </c>
    </row>
    <row r="452" spans="1:14" ht="14.45" hidden="1" x14ac:dyDescent="0.3">
      <c r="A452">
        <v>435</v>
      </c>
      <c r="B452" t="s">
        <v>617</v>
      </c>
      <c r="C452">
        <v>1983</v>
      </c>
      <c r="E452" t="s">
        <v>277</v>
      </c>
      <c r="F452" t="s">
        <v>978</v>
      </c>
      <c r="G452">
        <v>5</v>
      </c>
      <c r="H452">
        <v>4</v>
      </c>
      <c r="I452">
        <v>4487.3999999999996</v>
      </c>
      <c r="J452">
        <v>3377.4</v>
      </c>
      <c r="K452">
        <v>164</v>
      </c>
      <c r="L452">
        <v>49416.71</v>
      </c>
      <c r="M452">
        <v>0</v>
      </c>
      <c r="N452">
        <v>0</v>
      </c>
    </row>
    <row r="453" spans="1:14" ht="14.45" hidden="1" x14ac:dyDescent="0.3">
      <c r="A453">
        <v>436</v>
      </c>
      <c r="B453" t="s">
        <v>204</v>
      </c>
      <c r="C453">
        <v>1986</v>
      </c>
      <c r="E453" t="s">
        <v>277</v>
      </c>
      <c r="F453" t="s">
        <v>288</v>
      </c>
      <c r="G453">
        <v>9</v>
      </c>
      <c r="H453">
        <v>6</v>
      </c>
      <c r="I453">
        <v>14669.7</v>
      </c>
      <c r="J453">
        <v>11517.5</v>
      </c>
      <c r="K453">
        <v>584</v>
      </c>
      <c r="L453">
        <v>1151894.18</v>
      </c>
      <c r="M453">
        <v>0</v>
      </c>
      <c r="N453">
        <v>0</v>
      </c>
    </row>
    <row r="454" spans="1:14" ht="14.45" hidden="1" x14ac:dyDescent="0.3">
      <c r="A454">
        <v>437</v>
      </c>
      <c r="B454" t="s">
        <v>49</v>
      </c>
      <c r="C454">
        <v>1986</v>
      </c>
      <c r="E454" t="s">
        <v>277</v>
      </c>
      <c r="F454" t="s">
        <v>978</v>
      </c>
      <c r="G454">
        <v>9</v>
      </c>
      <c r="H454">
        <v>3</v>
      </c>
      <c r="I454">
        <v>6763.4</v>
      </c>
      <c r="J454">
        <v>5813.1</v>
      </c>
      <c r="K454">
        <v>272</v>
      </c>
      <c r="L454">
        <v>549055.28</v>
      </c>
      <c r="M454">
        <v>0</v>
      </c>
      <c r="N454">
        <v>0</v>
      </c>
    </row>
    <row r="455" spans="1:14" ht="14.45" hidden="1" x14ac:dyDescent="0.3">
      <c r="A455">
        <v>438</v>
      </c>
      <c r="B455" t="s">
        <v>50</v>
      </c>
      <c r="C455">
        <v>1986</v>
      </c>
      <c r="E455" t="s">
        <v>277</v>
      </c>
      <c r="F455" t="s">
        <v>978</v>
      </c>
      <c r="G455">
        <v>5</v>
      </c>
      <c r="H455">
        <v>4</v>
      </c>
      <c r="I455">
        <v>4418</v>
      </c>
      <c r="J455">
        <v>3316.9</v>
      </c>
      <c r="K455">
        <v>239</v>
      </c>
      <c r="L455">
        <v>490815.32</v>
      </c>
      <c r="M455">
        <v>0</v>
      </c>
      <c r="N455">
        <v>0</v>
      </c>
    </row>
    <row r="456" spans="1:14" ht="14.45" hidden="1" x14ac:dyDescent="0.3">
      <c r="A456">
        <v>439</v>
      </c>
      <c r="B456" t="s">
        <v>51</v>
      </c>
      <c r="C456">
        <v>1986</v>
      </c>
      <c r="E456" t="s">
        <v>277</v>
      </c>
      <c r="F456" t="s">
        <v>978</v>
      </c>
      <c r="G456">
        <v>5</v>
      </c>
      <c r="H456">
        <v>4</v>
      </c>
      <c r="I456">
        <v>3660.4</v>
      </c>
      <c r="J456">
        <v>3325.7</v>
      </c>
      <c r="K456">
        <v>221</v>
      </c>
      <c r="L456">
        <v>461194.23</v>
      </c>
      <c r="M456">
        <v>0</v>
      </c>
      <c r="N456">
        <v>0</v>
      </c>
    </row>
    <row r="457" spans="1:14" ht="14.45" hidden="1" x14ac:dyDescent="0.3">
      <c r="A457">
        <v>440</v>
      </c>
      <c r="B457" t="s">
        <v>52</v>
      </c>
      <c r="C457">
        <v>1986</v>
      </c>
      <c r="E457" t="s">
        <v>277</v>
      </c>
      <c r="F457" t="s">
        <v>978</v>
      </c>
      <c r="G457">
        <v>5</v>
      </c>
      <c r="H457">
        <v>4</v>
      </c>
      <c r="I457">
        <v>3913.1</v>
      </c>
      <c r="J457">
        <v>3913.1</v>
      </c>
      <c r="K457">
        <v>199</v>
      </c>
      <c r="L457">
        <v>470738.9</v>
      </c>
      <c r="M457">
        <v>0</v>
      </c>
      <c r="N457">
        <v>0</v>
      </c>
    </row>
    <row r="458" spans="1:14" ht="14.45" hidden="1" x14ac:dyDescent="0.3">
      <c r="A458">
        <v>441</v>
      </c>
      <c r="B458" t="s">
        <v>258</v>
      </c>
      <c r="C458">
        <v>1986</v>
      </c>
      <c r="E458" t="s">
        <v>277</v>
      </c>
      <c r="F458" t="s">
        <v>288</v>
      </c>
      <c r="G458">
        <v>9</v>
      </c>
      <c r="H458">
        <v>6</v>
      </c>
      <c r="I458">
        <v>11560</v>
      </c>
      <c r="J458">
        <v>11450.3</v>
      </c>
      <c r="K458">
        <v>607</v>
      </c>
      <c r="L458">
        <v>881868.59</v>
      </c>
      <c r="M458">
        <v>0</v>
      </c>
      <c r="N458">
        <v>0</v>
      </c>
    </row>
    <row r="459" spans="1:14" ht="14.45" hidden="1" x14ac:dyDescent="0.3">
      <c r="A459">
        <v>442</v>
      </c>
      <c r="B459" t="s">
        <v>149</v>
      </c>
      <c r="C459">
        <v>1986</v>
      </c>
      <c r="E459" t="s">
        <v>277</v>
      </c>
      <c r="F459" t="s">
        <v>978</v>
      </c>
      <c r="G459">
        <v>5</v>
      </c>
      <c r="H459">
        <v>4</v>
      </c>
      <c r="I459">
        <v>3673.1</v>
      </c>
      <c r="J459">
        <v>3341.2</v>
      </c>
      <c r="K459">
        <v>205</v>
      </c>
      <c r="L459">
        <v>461673.92</v>
      </c>
      <c r="M459">
        <v>0</v>
      </c>
      <c r="N459">
        <v>0</v>
      </c>
    </row>
    <row r="460" spans="1:14" ht="14.45" hidden="1" x14ac:dyDescent="0.3">
      <c r="A460">
        <v>443</v>
      </c>
      <c r="B460" t="s">
        <v>134</v>
      </c>
      <c r="C460">
        <v>1986</v>
      </c>
      <c r="E460" t="s">
        <v>277</v>
      </c>
      <c r="F460" t="s">
        <v>288</v>
      </c>
      <c r="G460">
        <v>9</v>
      </c>
      <c r="H460">
        <v>6</v>
      </c>
      <c r="I460">
        <v>14795.1</v>
      </c>
      <c r="J460">
        <v>11343.36</v>
      </c>
      <c r="K460">
        <v>537</v>
      </c>
      <c r="L460">
        <v>871058.19</v>
      </c>
      <c r="M460">
        <v>0</v>
      </c>
      <c r="N460">
        <v>0</v>
      </c>
    </row>
    <row r="461" spans="1:14" ht="14.45" hidden="1" x14ac:dyDescent="0.3">
      <c r="A461">
        <v>444</v>
      </c>
      <c r="B461" t="s">
        <v>154</v>
      </c>
      <c r="C461">
        <v>1984</v>
      </c>
      <c r="E461" t="s">
        <v>277</v>
      </c>
      <c r="F461" t="s">
        <v>978</v>
      </c>
      <c r="G461">
        <v>5</v>
      </c>
      <c r="H461">
        <v>4</v>
      </c>
      <c r="I461">
        <v>4489</v>
      </c>
      <c r="J461">
        <v>3308.1</v>
      </c>
      <c r="K461">
        <v>204</v>
      </c>
      <c r="L461">
        <v>1167168.49</v>
      </c>
      <c r="M461">
        <v>0</v>
      </c>
      <c r="N461">
        <v>0</v>
      </c>
    </row>
    <row r="462" spans="1:14" ht="14.45" hidden="1" x14ac:dyDescent="0.3">
      <c r="A462">
        <v>445</v>
      </c>
      <c r="B462" t="s">
        <v>1165</v>
      </c>
      <c r="C462">
        <v>1984</v>
      </c>
      <c r="E462" t="s">
        <v>277</v>
      </c>
      <c r="F462" t="s">
        <v>978</v>
      </c>
      <c r="G462">
        <v>5</v>
      </c>
      <c r="H462">
        <v>4</v>
      </c>
      <c r="I462">
        <v>3653.9</v>
      </c>
      <c r="J462">
        <v>3332.8</v>
      </c>
      <c r="K462">
        <v>212</v>
      </c>
      <c r="L462">
        <v>1165767.54</v>
      </c>
      <c r="M462">
        <v>0</v>
      </c>
      <c r="N462">
        <v>0</v>
      </c>
    </row>
    <row r="463" spans="1:14" ht="14.45" hidden="1" x14ac:dyDescent="0.3">
      <c r="A463">
        <v>446</v>
      </c>
      <c r="B463" t="s">
        <v>1101</v>
      </c>
      <c r="C463">
        <v>1984</v>
      </c>
      <c r="E463" t="s">
        <v>277</v>
      </c>
      <c r="F463" t="s">
        <v>978</v>
      </c>
      <c r="G463">
        <v>5</v>
      </c>
      <c r="H463">
        <v>4</v>
      </c>
      <c r="I463">
        <v>4479.6000000000004</v>
      </c>
      <c r="J463">
        <v>3317.4</v>
      </c>
      <c r="K463">
        <v>222</v>
      </c>
      <c r="L463">
        <v>2253030.46</v>
      </c>
      <c r="M463">
        <v>0</v>
      </c>
      <c r="N463">
        <v>0</v>
      </c>
    </row>
    <row r="464" spans="1:14" ht="14.45" hidden="1" x14ac:dyDescent="0.3">
      <c r="A464">
        <v>447</v>
      </c>
      <c r="B464" t="s">
        <v>135</v>
      </c>
      <c r="C464">
        <v>1984</v>
      </c>
      <c r="E464" t="s">
        <v>277</v>
      </c>
      <c r="F464" t="s">
        <v>978</v>
      </c>
      <c r="G464">
        <v>5</v>
      </c>
      <c r="H464">
        <v>4</v>
      </c>
      <c r="I464">
        <v>4222.8999999999996</v>
      </c>
      <c r="J464">
        <v>3290</v>
      </c>
      <c r="K464">
        <v>197</v>
      </c>
      <c r="L464">
        <v>48439.6</v>
      </c>
      <c r="M464">
        <v>0</v>
      </c>
      <c r="N464">
        <v>0</v>
      </c>
    </row>
    <row r="465" spans="1:14" ht="14.45" hidden="1" x14ac:dyDescent="0.3">
      <c r="A465">
        <v>448</v>
      </c>
      <c r="B465" t="s">
        <v>155</v>
      </c>
      <c r="C465">
        <v>1985</v>
      </c>
      <c r="E465" t="s">
        <v>277</v>
      </c>
      <c r="F465" t="s">
        <v>978</v>
      </c>
      <c r="G465">
        <v>5</v>
      </c>
      <c r="H465">
        <v>4</v>
      </c>
      <c r="I465">
        <v>3702.9</v>
      </c>
      <c r="J465">
        <v>3350.92</v>
      </c>
      <c r="K465">
        <v>196</v>
      </c>
      <c r="L465">
        <v>1179522.1200000001</v>
      </c>
      <c r="M465">
        <v>0</v>
      </c>
      <c r="N465">
        <v>0</v>
      </c>
    </row>
    <row r="466" spans="1:14" ht="14.45" hidden="1" x14ac:dyDescent="0.3">
      <c r="A466">
        <v>449</v>
      </c>
      <c r="B466" t="s">
        <v>179</v>
      </c>
      <c r="C466">
        <v>1984</v>
      </c>
      <c r="E466" t="s">
        <v>277</v>
      </c>
      <c r="F466" t="s">
        <v>978</v>
      </c>
      <c r="G466">
        <v>5</v>
      </c>
      <c r="H466">
        <v>4</v>
      </c>
      <c r="I466">
        <v>4438</v>
      </c>
      <c r="J466">
        <v>3339.1</v>
      </c>
      <c r="K466">
        <v>204</v>
      </c>
      <c r="L466">
        <v>49234.21</v>
      </c>
      <c r="M466">
        <v>0</v>
      </c>
      <c r="N466">
        <v>0</v>
      </c>
    </row>
    <row r="467" spans="1:14" ht="14.45" hidden="1" x14ac:dyDescent="0.3">
      <c r="A467">
        <v>450</v>
      </c>
      <c r="B467" t="s">
        <v>618</v>
      </c>
      <c r="C467">
        <v>1988</v>
      </c>
      <c r="E467" t="s">
        <v>277</v>
      </c>
      <c r="F467" t="s">
        <v>303</v>
      </c>
      <c r="G467">
        <v>2</v>
      </c>
      <c r="H467">
        <v>3</v>
      </c>
      <c r="I467">
        <v>1173.9000000000001</v>
      </c>
      <c r="J467">
        <v>996.7</v>
      </c>
      <c r="K467">
        <v>57</v>
      </c>
      <c r="L467">
        <v>168440.83</v>
      </c>
      <c r="M467">
        <v>0</v>
      </c>
      <c r="N467">
        <v>0</v>
      </c>
    </row>
    <row r="468" spans="1:14" ht="14.45" hidden="1" x14ac:dyDescent="0.3">
      <c r="B468" t="s">
        <v>991</v>
      </c>
      <c r="I468">
        <v>94100.39999999998</v>
      </c>
      <c r="J468">
        <v>78333.58</v>
      </c>
      <c r="K468">
        <v>4320</v>
      </c>
      <c r="L468">
        <v>20189828.699999999</v>
      </c>
      <c r="M468">
        <v>0</v>
      </c>
      <c r="N468">
        <v>0</v>
      </c>
    </row>
    <row r="469" spans="1:14" x14ac:dyDescent="0.25">
      <c r="B469" t="s">
        <v>96</v>
      </c>
    </row>
    <row r="470" spans="1:14" ht="14.45" hidden="1" x14ac:dyDescent="0.3">
      <c r="A470">
        <v>451</v>
      </c>
      <c r="B470" t="s">
        <v>1068</v>
      </c>
      <c r="C470">
        <v>1994</v>
      </c>
      <c r="E470" t="s">
        <v>277</v>
      </c>
      <c r="F470" t="s">
        <v>978</v>
      </c>
      <c r="G470">
        <v>9</v>
      </c>
      <c r="H470">
        <v>5</v>
      </c>
      <c r="I470">
        <v>12025</v>
      </c>
      <c r="J470">
        <v>10591.5</v>
      </c>
      <c r="K470">
        <v>362</v>
      </c>
      <c r="L470">
        <v>14731750</v>
      </c>
      <c r="M470">
        <v>0</v>
      </c>
      <c r="N470">
        <v>0</v>
      </c>
    </row>
    <row r="471" spans="1:14" ht="14.45" hidden="1" x14ac:dyDescent="0.3">
      <c r="A471">
        <v>452</v>
      </c>
      <c r="B471" t="s">
        <v>1096</v>
      </c>
      <c r="C471">
        <v>1988</v>
      </c>
      <c r="E471" t="s">
        <v>982</v>
      </c>
      <c r="F471" t="s">
        <v>978</v>
      </c>
      <c r="G471">
        <v>9</v>
      </c>
      <c r="H471">
        <v>7</v>
      </c>
      <c r="I471">
        <v>18481</v>
      </c>
      <c r="J471">
        <v>15785.9</v>
      </c>
      <c r="K471">
        <v>794</v>
      </c>
      <c r="L471">
        <v>2202119.4</v>
      </c>
      <c r="M471">
        <v>0</v>
      </c>
      <c r="N471">
        <v>0</v>
      </c>
    </row>
    <row r="472" spans="1:14" ht="14.45" hidden="1" x14ac:dyDescent="0.3">
      <c r="A472">
        <v>453</v>
      </c>
      <c r="B472" t="s">
        <v>619</v>
      </c>
      <c r="C472">
        <v>1985</v>
      </c>
      <c r="E472" t="s">
        <v>277</v>
      </c>
      <c r="F472" t="s">
        <v>978</v>
      </c>
      <c r="G472">
        <v>5</v>
      </c>
      <c r="H472">
        <v>6</v>
      </c>
      <c r="I472">
        <v>5194</v>
      </c>
      <c r="J472">
        <v>4622.3</v>
      </c>
      <c r="K472">
        <v>254</v>
      </c>
      <c r="L472">
        <v>558124.24</v>
      </c>
      <c r="M472">
        <v>0</v>
      </c>
      <c r="N472">
        <v>0</v>
      </c>
    </row>
    <row r="473" spans="1:14" ht="14.45" hidden="1" x14ac:dyDescent="0.3">
      <c r="A473">
        <v>454</v>
      </c>
      <c r="B473" t="s">
        <v>620</v>
      </c>
      <c r="C473">
        <v>1985</v>
      </c>
      <c r="E473" t="s">
        <v>277</v>
      </c>
      <c r="F473" t="s">
        <v>978</v>
      </c>
      <c r="G473">
        <v>5</v>
      </c>
      <c r="H473">
        <v>9</v>
      </c>
      <c r="I473">
        <v>10588.9</v>
      </c>
      <c r="J473">
        <v>8034</v>
      </c>
      <c r="K473">
        <v>260</v>
      </c>
      <c r="L473">
        <v>1676912.72</v>
      </c>
      <c r="M473">
        <v>0</v>
      </c>
      <c r="N473">
        <v>0</v>
      </c>
    </row>
    <row r="474" spans="1:14" ht="14.45" hidden="1" x14ac:dyDescent="0.3">
      <c r="A474">
        <v>455</v>
      </c>
      <c r="B474" t="s">
        <v>621</v>
      </c>
      <c r="C474">
        <v>1985</v>
      </c>
      <c r="E474" t="s">
        <v>277</v>
      </c>
      <c r="F474" t="s">
        <v>978</v>
      </c>
      <c r="G474">
        <v>9</v>
      </c>
      <c r="H474">
        <v>2</v>
      </c>
      <c r="I474">
        <v>4201</v>
      </c>
      <c r="J474">
        <v>4114.2</v>
      </c>
      <c r="K474">
        <v>152</v>
      </c>
      <c r="L474">
        <v>489061.13</v>
      </c>
      <c r="M474">
        <v>0</v>
      </c>
      <c r="N474">
        <v>0</v>
      </c>
    </row>
    <row r="475" spans="1:14" ht="14.45" hidden="1" x14ac:dyDescent="0.3">
      <c r="A475">
        <v>456</v>
      </c>
      <c r="B475" t="s">
        <v>622</v>
      </c>
      <c r="C475">
        <v>1983</v>
      </c>
      <c r="E475" t="s">
        <v>277</v>
      </c>
      <c r="F475" t="s">
        <v>288</v>
      </c>
      <c r="G475">
        <v>9</v>
      </c>
      <c r="H475">
        <v>2</v>
      </c>
      <c r="I475">
        <v>5703</v>
      </c>
      <c r="J475">
        <v>3662.4</v>
      </c>
      <c r="K475">
        <v>172</v>
      </c>
      <c r="L475">
        <v>931064.48</v>
      </c>
      <c r="M475">
        <v>0</v>
      </c>
      <c r="N475">
        <v>0</v>
      </c>
    </row>
    <row r="476" spans="1:14" ht="14.45" hidden="1" x14ac:dyDescent="0.3">
      <c r="A476">
        <v>457</v>
      </c>
      <c r="B476" t="s">
        <v>623</v>
      </c>
      <c r="C476">
        <v>1985</v>
      </c>
      <c r="E476" t="s">
        <v>277</v>
      </c>
      <c r="F476" t="s">
        <v>978</v>
      </c>
      <c r="G476">
        <v>5</v>
      </c>
      <c r="H476">
        <v>6</v>
      </c>
      <c r="I476">
        <v>7051.1</v>
      </c>
      <c r="J476">
        <v>5188.1000000000004</v>
      </c>
      <c r="K476">
        <v>197</v>
      </c>
      <c r="L476">
        <v>13423406.08</v>
      </c>
      <c r="M476">
        <v>0</v>
      </c>
      <c r="N476">
        <v>0</v>
      </c>
    </row>
    <row r="477" spans="1:14" ht="14.45" hidden="1" x14ac:dyDescent="0.3">
      <c r="A477">
        <v>458</v>
      </c>
      <c r="B477" t="s">
        <v>624</v>
      </c>
      <c r="C477">
        <v>1985</v>
      </c>
      <c r="E477" t="s">
        <v>277</v>
      </c>
      <c r="F477" t="s">
        <v>978</v>
      </c>
      <c r="G477">
        <v>9</v>
      </c>
      <c r="H477">
        <v>2</v>
      </c>
      <c r="I477">
        <v>4238</v>
      </c>
      <c r="J477">
        <v>4144.3999999999996</v>
      </c>
      <c r="K477">
        <v>139</v>
      </c>
      <c r="L477">
        <v>17254246.030000001</v>
      </c>
      <c r="M477">
        <v>0</v>
      </c>
      <c r="N477">
        <v>0</v>
      </c>
    </row>
    <row r="478" spans="1:14" ht="14.45" hidden="1" x14ac:dyDescent="0.3">
      <c r="A478">
        <v>459</v>
      </c>
      <c r="B478" t="s">
        <v>625</v>
      </c>
      <c r="C478">
        <v>1985</v>
      </c>
      <c r="E478" t="s">
        <v>277</v>
      </c>
      <c r="F478" t="s">
        <v>978</v>
      </c>
      <c r="G478">
        <v>5</v>
      </c>
      <c r="H478">
        <v>6</v>
      </c>
      <c r="I478">
        <v>7186.1</v>
      </c>
      <c r="J478">
        <v>5073.8999999999996</v>
      </c>
      <c r="K478">
        <v>175</v>
      </c>
      <c r="L478">
        <v>13127931.26</v>
      </c>
      <c r="M478">
        <v>0</v>
      </c>
      <c r="N478">
        <v>0</v>
      </c>
    </row>
    <row r="479" spans="1:14" ht="14.45" hidden="1" x14ac:dyDescent="0.3">
      <c r="A479">
        <v>460</v>
      </c>
      <c r="B479" t="s">
        <v>262</v>
      </c>
      <c r="C479">
        <v>1985</v>
      </c>
      <c r="E479" t="s">
        <v>277</v>
      </c>
      <c r="F479" t="s">
        <v>978</v>
      </c>
      <c r="G479">
        <v>9</v>
      </c>
      <c r="H479">
        <v>2</v>
      </c>
      <c r="I479">
        <v>4695.8999999999996</v>
      </c>
      <c r="J479">
        <v>4098.5</v>
      </c>
      <c r="K479">
        <v>159</v>
      </c>
      <c r="L479">
        <v>188258.45</v>
      </c>
      <c r="M479">
        <v>0</v>
      </c>
      <c r="N479">
        <v>0</v>
      </c>
    </row>
    <row r="480" spans="1:14" ht="14.45" hidden="1" x14ac:dyDescent="0.3">
      <c r="A480">
        <v>461</v>
      </c>
      <c r="B480" t="s">
        <v>1179</v>
      </c>
      <c r="C480">
        <v>1980</v>
      </c>
      <c r="E480" t="s">
        <v>277</v>
      </c>
      <c r="F480" t="s">
        <v>978</v>
      </c>
      <c r="G480">
        <v>5</v>
      </c>
      <c r="H480">
        <v>6</v>
      </c>
      <c r="I480">
        <v>6804.6</v>
      </c>
      <c r="J480">
        <v>4089.4</v>
      </c>
      <c r="K480">
        <v>220</v>
      </c>
      <c r="L480">
        <v>7745040.4500000002</v>
      </c>
      <c r="M480">
        <v>0</v>
      </c>
      <c r="N480">
        <v>0</v>
      </c>
    </row>
    <row r="481" spans="1:14" ht="14.45" hidden="1" x14ac:dyDescent="0.3">
      <c r="A481">
        <v>462</v>
      </c>
      <c r="B481" t="s">
        <v>268</v>
      </c>
      <c r="C481">
        <v>1985</v>
      </c>
      <c r="E481" t="s">
        <v>277</v>
      </c>
      <c r="F481" t="s">
        <v>978</v>
      </c>
      <c r="G481">
        <v>9</v>
      </c>
      <c r="H481">
        <v>6</v>
      </c>
      <c r="I481">
        <v>16719.900000000001</v>
      </c>
      <c r="J481">
        <v>12208</v>
      </c>
      <c r="K481">
        <v>461</v>
      </c>
      <c r="L481">
        <v>560756.17000000004</v>
      </c>
      <c r="M481">
        <v>0</v>
      </c>
      <c r="N481">
        <v>0</v>
      </c>
    </row>
    <row r="482" spans="1:14" ht="14.45" hidden="1" x14ac:dyDescent="0.3">
      <c r="A482">
        <v>463</v>
      </c>
      <c r="B482" t="s">
        <v>252</v>
      </c>
      <c r="C482">
        <v>1985</v>
      </c>
      <c r="E482" t="s">
        <v>277</v>
      </c>
      <c r="F482" t="s">
        <v>978</v>
      </c>
      <c r="G482">
        <v>9</v>
      </c>
      <c r="H482">
        <v>9</v>
      </c>
      <c r="I482">
        <v>21499.200000000001</v>
      </c>
      <c r="J482">
        <v>18834.8</v>
      </c>
      <c r="K482">
        <v>804</v>
      </c>
      <c r="L482">
        <v>865148.29</v>
      </c>
      <c r="M482">
        <v>0</v>
      </c>
      <c r="N482">
        <v>0</v>
      </c>
    </row>
    <row r="483" spans="1:14" ht="14.45" hidden="1" x14ac:dyDescent="0.3">
      <c r="A483">
        <v>464</v>
      </c>
      <c r="B483" t="s">
        <v>626</v>
      </c>
      <c r="C483">
        <v>1985</v>
      </c>
      <c r="E483" t="s">
        <v>277</v>
      </c>
      <c r="F483" t="s">
        <v>978</v>
      </c>
      <c r="G483">
        <v>5</v>
      </c>
      <c r="H483">
        <v>10</v>
      </c>
      <c r="I483">
        <v>11070.5</v>
      </c>
      <c r="J483">
        <v>9225</v>
      </c>
      <c r="K483">
        <v>380</v>
      </c>
      <c r="L483">
        <v>1113881.8500000001</v>
      </c>
      <c r="M483">
        <v>0</v>
      </c>
      <c r="N483">
        <v>0</v>
      </c>
    </row>
    <row r="484" spans="1:14" ht="14.45" hidden="1" x14ac:dyDescent="0.3">
      <c r="A484">
        <v>465</v>
      </c>
      <c r="B484" t="s">
        <v>206</v>
      </c>
      <c r="C484">
        <v>1982</v>
      </c>
      <c r="E484" t="s">
        <v>277</v>
      </c>
      <c r="F484" t="s">
        <v>978</v>
      </c>
      <c r="G484">
        <v>5</v>
      </c>
      <c r="H484">
        <v>5</v>
      </c>
      <c r="I484">
        <v>5154</v>
      </c>
      <c r="J484">
        <v>4575.7</v>
      </c>
      <c r="K484">
        <v>179</v>
      </c>
      <c r="L484">
        <v>20580138.420000002</v>
      </c>
      <c r="M484">
        <v>0</v>
      </c>
      <c r="N484">
        <v>0</v>
      </c>
    </row>
    <row r="485" spans="1:14" ht="14.45" hidden="1" x14ac:dyDescent="0.3">
      <c r="A485">
        <v>466</v>
      </c>
      <c r="B485" t="s">
        <v>1180</v>
      </c>
      <c r="C485">
        <v>1977</v>
      </c>
      <c r="E485" t="s">
        <v>277</v>
      </c>
      <c r="F485" t="s">
        <v>978</v>
      </c>
      <c r="G485">
        <v>5</v>
      </c>
      <c r="H485">
        <v>6</v>
      </c>
      <c r="I485">
        <v>7544.2</v>
      </c>
      <c r="J485">
        <v>4957.2</v>
      </c>
      <c r="K485">
        <v>219</v>
      </c>
      <c r="L485">
        <v>5934837.4000000004</v>
      </c>
      <c r="M485">
        <v>0</v>
      </c>
      <c r="N485">
        <v>0</v>
      </c>
    </row>
    <row r="486" spans="1:14" ht="14.45" hidden="1" x14ac:dyDescent="0.3">
      <c r="A486">
        <v>467</v>
      </c>
      <c r="B486" t="s">
        <v>627</v>
      </c>
      <c r="C486">
        <v>1976</v>
      </c>
      <c r="E486" t="s">
        <v>277</v>
      </c>
      <c r="F486" t="s">
        <v>978</v>
      </c>
      <c r="G486">
        <v>5</v>
      </c>
      <c r="H486">
        <v>4</v>
      </c>
      <c r="I486">
        <v>5352.1</v>
      </c>
      <c r="J486">
        <v>3375.9</v>
      </c>
      <c r="K486">
        <v>135</v>
      </c>
      <c r="L486">
        <v>806016.38</v>
      </c>
      <c r="M486">
        <v>0</v>
      </c>
      <c r="N486">
        <v>0</v>
      </c>
    </row>
    <row r="487" spans="1:14" ht="14.45" hidden="1" x14ac:dyDescent="0.3">
      <c r="A487">
        <v>468</v>
      </c>
      <c r="B487" t="s">
        <v>1069</v>
      </c>
      <c r="C487">
        <v>1994</v>
      </c>
      <c r="E487" t="s">
        <v>277</v>
      </c>
      <c r="F487" t="s">
        <v>978</v>
      </c>
      <c r="G487">
        <v>9</v>
      </c>
      <c r="H487">
        <v>3</v>
      </c>
      <c r="I487">
        <v>7316.3</v>
      </c>
      <c r="J487">
        <v>6191.5</v>
      </c>
      <c r="K487">
        <v>244</v>
      </c>
      <c r="L487">
        <v>8839050</v>
      </c>
      <c r="M487">
        <v>0</v>
      </c>
      <c r="N487">
        <v>0</v>
      </c>
    </row>
    <row r="488" spans="1:14" ht="14.45" hidden="1" x14ac:dyDescent="0.3">
      <c r="A488">
        <v>469</v>
      </c>
      <c r="B488" t="s">
        <v>273</v>
      </c>
      <c r="C488">
        <v>1983</v>
      </c>
      <c r="E488" t="s">
        <v>277</v>
      </c>
      <c r="F488" t="s">
        <v>978</v>
      </c>
      <c r="G488">
        <v>8</v>
      </c>
      <c r="H488">
        <v>1</v>
      </c>
      <c r="I488">
        <v>6874.6</v>
      </c>
      <c r="J488">
        <v>3627</v>
      </c>
      <c r="K488">
        <v>288</v>
      </c>
      <c r="L488">
        <v>762904.99</v>
      </c>
      <c r="M488">
        <v>0</v>
      </c>
      <c r="N488">
        <v>0</v>
      </c>
    </row>
    <row r="489" spans="1:14" ht="14.45" hidden="1" x14ac:dyDescent="0.3">
      <c r="A489">
        <v>470</v>
      </c>
      <c r="B489" t="s">
        <v>207</v>
      </c>
      <c r="C489">
        <v>1982</v>
      </c>
      <c r="E489" t="s">
        <v>277</v>
      </c>
      <c r="F489" t="s">
        <v>978</v>
      </c>
      <c r="G489">
        <v>5</v>
      </c>
      <c r="H489">
        <v>4</v>
      </c>
      <c r="I489">
        <v>3516.1</v>
      </c>
      <c r="J489">
        <v>3058.8</v>
      </c>
      <c r="K489">
        <v>154</v>
      </c>
      <c r="L489">
        <v>7213438.0099999998</v>
      </c>
      <c r="M489">
        <v>0</v>
      </c>
      <c r="N489">
        <v>0</v>
      </c>
    </row>
    <row r="490" spans="1:14" ht="14.45" hidden="1" x14ac:dyDescent="0.3">
      <c r="A490">
        <v>471</v>
      </c>
      <c r="B490" t="s">
        <v>628</v>
      </c>
      <c r="C490">
        <v>1983</v>
      </c>
      <c r="E490" t="s">
        <v>277</v>
      </c>
      <c r="F490" t="s">
        <v>978</v>
      </c>
      <c r="G490">
        <v>5</v>
      </c>
      <c r="H490">
        <v>6</v>
      </c>
      <c r="I490">
        <v>8595.4</v>
      </c>
      <c r="J490">
        <v>5040.6000000000004</v>
      </c>
      <c r="K490">
        <v>240</v>
      </c>
      <c r="L490">
        <v>1950195.54</v>
      </c>
      <c r="M490">
        <v>0</v>
      </c>
      <c r="N490">
        <v>0</v>
      </c>
    </row>
    <row r="491" spans="1:14" ht="14.45" hidden="1" x14ac:dyDescent="0.3">
      <c r="A491">
        <v>472</v>
      </c>
      <c r="B491" t="s">
        <v>629</v>
      </c>
      <c r="C491">
        <v>1982</v>
      </c>
      <c r="E491" t="s">
        <v>277</v>
      </c>
      <c r="F491" t="s">
        <v>978</v>
      </c>
      <c r="G491">
        <v>5</v>
      </c>
      <c r="H491">
        <v>8</v>
      </c>
      <c r="I491">
        <v>7425.2</v>
      </c>
      <c r="J491">
        <v>5212.2</v>
      </c>
      <c r="K491">
        <v>320</v>
      </c>
      <c r="L491">
        <v>15301274.960000001</v>
      </c>
      <c r="M491">
        <v>0</v>
      </c>
      <c r="N491">
        <v>0</v>
      </c>
    </row>
    <row r="492" spans="1:14" ht="14.45" hidden="1" x14ac:dyDescent="0.3">
      <c r="A492">
        <v>473</v>
      </c>
      <c r="B492" t="s">
        <v>630</v>
      </c>
      <c r="C492">
        <v>1982</v>
      </c>
      <c r="E492" t="s">
        <v>277</v>
      </c>
      <c r="F492" t="s">
        <v>978</v>
      </c>
      <c r="G492">
        <v>5</v>
      </c>
      <c r="H492">
        <v>6</v>
      </c>
      <c r="I492">
        <v>5595.8</v>
      </c>
      <c r="J492">
        <v>4016.6</v>
      </c>
      <c r="K492">
        <v>281</v>
      </c>
      <c r="L492">
        <v>15555268.83</v>
      </c>
      <c r="M492">
        <v>0</v>
      </c>
      <c r="N492">
        <v>0</v>
      </c>
    </row>
    <row r="493" spans="1:14" ht="14.45" hidden="1" x14ac:dyDescent="0.3">
      <c r="A493">
        <v>474</v>
      </c>
      <c r="B493" t="s">
        <v>1181</v>
      </c>
      <c r="C493">
        <v>1982</v>
      </c>
      <c r="E493" t="s">
        <v>277</v>
      </c>
      <c r="F493" t="s">
        <v>978</v>
      </c>
      <c r="G493">
        <v>5</v>
      </c>
      <c r="H493">
        <v>6</v>
      </c>
      <c r="I493">
        <v>5644.5</v>
      </c>
      <c r="J493">
        <v>4006.2</v>
      </c>
      <c r="K493">
        <v>257</v>
      </c>
      <c r="L493">
        <v>17370658.640000001</v>
      </c>
      <c r="M493">
        <v>0</v>
      </c>
      <c r="N493">
        <v>0</v>
      </c>
    </row>
    <row r="494" spans="1:14" ht="14.45" hidden="1" x14ac:dyDescent="0.3">
      <c r="A494">
        <v>475</v>
      </c>
      <c r="B494" t="s">
        <v>631</v>
      </c>
      <c r="C494">
        <v>1983</v>
      </c>
      <c r="E494" t="s">
        <v>277</v>
      </c>
      <c r="F494" t="s">
        <v>978</v>
      </c>
      <c r="G494">
        <v>5</v>
      </c>
      <c r="H494">
        <v>15</v>
      </c>
      <c r="I494">
        <v>14936.4</v>
      </c>
      <c r="J494">
        <v>12864.6</v>
      </c>
      <c r="K494">
        <v>524</v>
      </c>
      <c r="L494">
        <v>5544153.75</v>
      </c>
      <c r="M494">
        <v>0</v>
      </c>
      <c r="N494">
        <v>0</v>
      </c>
    </row>
    <row r="495" spans="1:14" ht="14.45" hidden="1" x14ac:dyDescent="0.3">
      <c r="A495">
        <v>476</v>
      </c>
      <c r="B495" t="s">
        <v>208</v>
      </c>
      <c r="C495">
        <v>1982</v>
      </c>
      <c r="E495" t="s">
        <v>277</v>
      </c>
      <c r="F495" t="s">
        <v>978</v>
      </c>
      <c r="G495">
        <v>5</v>
      </c>
      <c r="H495">
        <v>4</v>
      </c>
      <c r="I495">
        <v>2967.8</v>
      </c>
      <c r="J495">
        <v>2576.9</v>
      </c>
      <c r="K495">
        <v>156</v>
      </c>
      <c r="L495">
        <v>8937876.8300000001</v>
      </c>
      <c r="M495">
        <v>0</v>
      </c>
      <c r="N495">
        <v>0</v>
      </c>
    </row>
    <row r="496" spans="1:14" ht="14.45" hidden="1" x14ac:dyDescent="0.3">
      <c r="A496">
        <v>477</v>
      </c>
      <c r="B496" t="s">
        <v>632</v>
      </c>
      <c r="C496">
        <v>1983</v>
      </c>
      <c r="E496" t="s">
        <v>277</v>
      </c>
      <c r="F496" t="s">
        <v>978</v>
      </c>
      <c r="G496">
        <v>5</v>
      </c>
      <c r="H496">
        <v>8</v>
      </c>
      <c r="I496">
        <v>5888.2</v>
      </c>
      <c r="J496">
        <v>5149.8</v>
      </c>
      <c r="K496">
        <v>300</v>
      </c>
      <c r="L496">
        <v>1718256.52</v>
      </c>
      <c r="M496">
        <v>0</v>
      </c>
      <c r="N496">
        <v>0</v>
      </c>
    </row>
    <row r="497" spans="1:14" ht="14.45" hidden="1" x14ac:dyDescent="0.3">
      <c r="A497">
        <v>478</v>
      </c>
      <c r="B497" t="s">
        <v>633</v>
      </c>
      <c r="C497">
        <v>1983</v>
      </c>
      <c r="E497" t="s">
        <v>277</v>
      </c>
      <c r="F497" t="s">
        <v>978</v>
      </c>
      <c r="G497">
        <v>5</v>
      </c>
      <c r="H497">
        <v>6</v>
      </c>
      <c r="I497">
        <v>8578.7000000000007</v>
      </c>
      <c r="J497">
        <v>5103.2</v>
      </c>
      <c r="K497">
        <v>210</v>
      </c>
      <c r="L497">
        <v>1065175.6299999999</v>
      </c>
      <c r="M497">
        <v>0</v>
      </c>
      <c r="N497">
        <v>0</v>
      </c>
    </row>
    <row r="498" spans="1:14" ht="14.45" hidden="1" x14ac:dyDescent="0.3">
      <c r="A498">
        <v>479</v>
      </c>
      <c r="B498" t="s">
        <v>209</v>
      </c>
      <c r="C498">
        <v>1982</v>
      </c>
      <c r="E498" t="s">
        <v>277</v>
      </c>
      <c r="F498" t="s">
        <v>978</v>
      </c>
      <c r="G498">
        <v>5</v>
      </c>
      <c r="H498">
        <v>6</v>
      </c>
      <c r="I498">
        <v>5554.3</v>
      </c>
      <c r="J498">
        <v>3920.4</v>
      </c>
      <c r="K498">
        <v>256</v>
      </c>
      <c r="L498">
        <v>18723651.789999999</v>
      </c>
      <c r="M498">
        <v>0</v>
      </c>
      <c r="N498">
        <v>0</v>
      </c>
    </row>
    <row r="499" spans="1:14" ht="14.45" hidden="1" x14ac:dyDescent="0.3">
      <c r="A499">
        <v>480</v>
      </c>
      <c r="B499" t="s">
        <v>634</v>
      </c>
      <c r="C499">
        <v>1982</v>
      </c>
      <c r="E499" t="s">
        <v>277</v>
      </c>
      <c r="F499" t="s">
        <v>978</v>
      </c>
      <c r="G499">
        <v>5</v>
      </c>
      <c r="H499">
        <v>6</v>
      </c>
      <c r="I499">
        <v>5890.8</v>
      </c>
      <c r="J499">
        <v>4193.3</v>
      </c>
      <c r="K499">
        <v>265</v>
      </c>
      <c r="L499">
        <v>9423893.2200000007</v>
      </c>
      <c r="M499">
        <v>0</v>
      </c>
      <c r="N499">
        <v>0</v>
      </c>
    </row>
    <row r="500" spans="1:14" ht="14.45" hidden="1" x14ac:dyDescent="0.3">
      <c r="A500">
        <v>481</v>
      </c>
      <c r="B500" t="s">
        <v>157</v>
      </c>
      <c r="C500">
        <v>1982</v>
      </c>
      <c r="E500" t="s">
        <v>277</v>
      </c>
      <c r="F500" t="s">
        <v>978</v>
      </c>
      <c r="G500">
        <v>5</v>
      </c>
      <c r="H500">
        <v>9</v>
      </c>
      <c r="I500">
        <v>9048</v>
      </c>
      <c r="J500">
        <v>8035.8</v>
      </c>
      <c r="K500">
        <v>322</v>
      </c>
      <c r="L500">
        <v>2845737.94</v>
      </c>
      <c r="M500">
        <v>0</v>
      </c>
      <c r="N500">
        <v>0</v>
      </c>
    </row>
    <row r="501" spans="1:14" ht="14.45" hidden="1" x14ac:dyDescent="0.3">
      <c r="A501">
        <v>482</v>
      </c>
      <c r="B501" t="s">
        <v>1051</v>
      </c>
      <c r="C501">
        <v>2005</v>
      </c>
      <c r="E501" t="s">
        <v>277</v>
      </c>
      <c r="F501" t="s">
        <v>288</v>
      </c>
      <c r="G501">
        <v>5</v>
      </c>
      <c r="H501">
        <v>1</v>
      </c>
      <c r="I501">
        <v>3344</v>
      </c>
      <c r="J501">
        <v>3344</v>
      </c>
      <c r="K501">
        <v>90</v>
      </c>
      <c r="L501">
        <v>319484.09999999998</v>
      </c>
      <c r="M501">
        <v>0</v>
      </c>
      <c r="N501">
        <v>0</v>
      </c>
    </row>
    <row r="502" spans="1:14" ht="14.45" hidden="1" x14ac:dyDescent="0.3">
      <c r="A502">
        <v>483</v>
      </c>
      <c r="B502" t="s">
        <v>263</v>
      </c>
      <c r="C502">
        <v>1983</v>
      </c>
      <c r="E502" t="s">
        <v>277</v>
      </c>
      <c r="F502" t="s">
        <v>288</v>
      </c>
      <c r="G502">
        <v>9</v>
      </c>
      <c r="H502">
        <v>2</v>
      </c>
      <c r="I502">
        <v>4983.6000000000004</v>
      </c>
      <c r="J502">
        <v>3663.3</v>
      </c>
      <c r="K502">
        <v>171</v>
      </c>
      <c r="L502">
        <v>662930.92000000004</v>
      </c>
      <c r="M502">
        <v>0</v>
      </c>
      <c r="N502">
        <v>0</v>
      </c>
    </row>
    <row r="503" spans="1:14" ht="14.45" hidden="1" x14ac:dyDescent="0.3">
      <c r="A503">
        <v>484</v>
      </c>
      <c r="B503" t="s">
        <v>1182</v>
      </c>
      <c r="C503">
        <v>1981</v>
      </c>
      <c r="E503" t="s">
        <v>277</v>
      </c>
      <c r="F503" t="s">
        <v>978</v>
      </c>
      <c r="G503">
        <v>5</v>
      </c>
      <c r="H503">
        <v>10</v>
      </c>
      <c r="I503">
        <v>9328.2000000000007</v>
      </c>
      <c r="J503">
        <v>8256.7999999999993</v>
      </c>
      <c r="K503">
        <v>317</v>
      </c>
      <c r="L503">
        <v>20423292.57</v>
      </c>
      <c r="M503">
        <v>0</v>
      </c>
      <c r="N503">
        <v>0</v>
      </c>
    </row>
    <row r="504" spans="1:14" ht="14.45" hidden="1" x14ac:dyDescent="0.3">
      <c r="A504">
        <v>485</v>
      </c>
      <c r="B504" t="s">
        <v>635</v>
      </c>
      <c r="C504">
        <v>1982</v>
      </c>
      <c r="E504" t="s">
        <v>277</v>
      </c>
      <c r="F504" t="s">
        <v>978</v>
      </c>
      <c r="G504">
        <v>8</v>
      </c>
      <c r="H504">
        <v>1</v>
      </c>
      <c r="I504">
        <v>4913.6000000000004</v>
      </c>
      <c r="J504">
        <v>3610.7</v>
      </c>
      <c r="K504">
        <v>225</v>
      </c>
      <c r="L504">
        <v>661971.30000000005</v>
      </c>
      <c r="M504">
        <v>0</v>
      </c>
      <c r="N504">
        <v>0</v>
      </c>
    </row>
    <row r="505" spans="1:14" ht="14.45" hidden="1" x14ac:dyDescent="0.3">
      <c r="A505">
        <v>486</v>
      </c>
      <c r="B505" t="s">
        <v>251</v>
      </c>
      <c r="C505">
        <v>1983</v>
      </c>
      <c r="E505" t="s">
        <v>277</v>
      </c>
      <c r="F505" t="s">
        <v>978</v>
      </c>
      <c r="G505">
        <v>8</v>
      </c>
      <c r="H505">
        <v>1</v>
      </c>
      <c r="I505">
        <v>4974.3999999999996</v>
      </c>
      <c r="J505">
        <v>3626.3</v>
      </c>
      <c r="K505">
        <v>267</v>
      </c>
      <c r="L505">
        <v>664831.34</v>
      </c>
      <c r="M505">
        <v>0</v>
      </c>
      <c r="N505">
        <v>0</v>
      </c>
    </row>
    <row r="506" spans="1:14" ht="14.45" hidden="1" x14ac:dyDescent="0.3">
      <c r="A506">
        <v>487</v>
      </c>
      <c r="B506" t="s">
        <v>636</v>
      </c>
      <c r="C506">
        <v>1966</v>
      </c>
      <c r="E506" t="s">
        <v>277</v>
      </c>
      <c r="F506" t="s">
        <v>978</v>
      </c>
      <c r="G506">
        <v>5</v>
      </c>
      <c r="H506">
        <v>4</v>
      </c>
      <c r="I506">
        <v>2924.1</v>
      </c>
      <c r="J506">
        <v>2639.3</v>
      </c>
      <c r="K506">
        <v>186</v>
      </c>
      <c r="L506">
        <v>41960.91</v>
      </c>
      <c r="M506">
        <v>0</v>
      </c>
      <c r="N506">
        <v>0</v>
      </c>
    </row>
    <row r="507" spans="1:14" ht="14.45" hidden="1" x14ac:dyDescent="0.3">
      <c r="A507">
        <v>488</v>
      </c>
      <c r="B507" t="s">
        <v>637</v>
      </c>
      <c r="C507">
        <v>1972</v>
      </c>
      <c r="E507" t="s">
        <v>277</v>
      </c>
      <c r="F507" t="s">
        <v>978</v>
      </c>
      <c r="G507">
        <v>5</v>
      </c>
      <c r="H507">
        <v>6</v>
      </c>
      <c r="I507">
        <v>4404.8999999999996</v>
      </c>
      <c r="J507">
        <v>3977.5</v>
      </c>
      <c r="K507">
        <v>216</v>
      </c>
      <c r="L507">
        <v>119440.35</v>
      </c>
      <c r="M507">
        <v>0</v>
      </c>
      <c r="N507">
        <v>0</v>
      </c>
    </row>
    <row r="508" spans="1:14" ht="14.45" hidden="1" x14ac:dyDescent="0.3">
      <c r="A508">
        <v>489</v>
      </c>
      <c r="B508" t="s">
        <v>638</v>
      </c>
      <c r="C508">
        <v>1970</v>
      </c>
      <c r="E508" t="s">
        <v>277</v>
      </c>
      <c r="F508" t="s">
        <v>978</v>
      </c>
      <c r="G508">
        <v>5</v>
      </c>
      <c r="H508">
        <v>4</v>
      </c>
      <c r="I508">
        <v>3774.7</v>
      </c>
      <c r="J508">
        <v>3489.5</v>
      </c>
      <c r="K508">
        <v>206</v>
      </c>
      <c r="L508">
        <v>104786.2</v>
      </c>
      <c r="M508">
        <v>0</v>
      </c>
      <c r="N508">
        <v>0</v>
      </c>
    </row>
    <row r="509" spans="1:14" ht="14.45" hidden="1" x14ac:dyDescent="0.3">
      <c r="A509">
        <v>490</v>
      </c>
      <c r="B509" t="s">
        <v>639</v>
      </c>
      <c r="C509">
        <v>1972</v>
      </c>
      <c r="E509" t="s">
        <v>277</v>
      </c>
      <c r="F509" t="s">
        <v>978</v>
      </c>
      <c r="G509">
        <v>5</v>
      </c>
      <c r="H509">
        <v>6</v>
      </c>
      <c r="I509">
        <v>4400.6000000000004</v>
      </c>
      <c r="J509">
        <v>3970.5</v>
      </c>
      <c r="K509">
        <v>239</v>
      </c>
      <c r="L509">
        <v>119230.14</v>
      </c>
      <c r="M509">
        <v>0</v>
      </c>
      <c r="N509">
        <v>0</v>
      </c>
    </row>
    <row r="510" spans="1:14" ht="14.45" hidden="1" x14ac:dyDescent="0.3">
      <c r="A510">
        <v>491</v>
      </c>
      <c r="B510" t="s">
        <v>1052</v>
      </c>
      <c r="C510">
        <v>1990</v>
      </c>
      <c r="E510" t="s">
        <v>982</v>
      </c>
      <c r="F510" t="s">
        <v>978</v>
      </c>
      <c r="G510">
        <v>9</v>
      </c>
      <c r="H510">
        <v>3</v>
      </c>
      <c r="I510">
        <v>8005.9</v>
      </c>
      <c r="J510">
        <v>6854.8</v>
      </c>
      <c r="K510">
        <v>363</v>
      </c>
      <c r="L510">
        <v>7018106.8099999996</v>
      </c>
      <c r="M510">
        <v>0</v>
      </c>
      <c r="N510">
        <v>0</v>
      </c>
    </row>
    <row r="511" spans="1:14" ht="14.45" hidden="1" x14ac:dyDescent="0.3">
      <c r="A511">
        <v>492</v>
      </c>
      <c r="B511" t="s">
        <v>640</v>
      </c>
      <c r="C511">
        <v>1985</v>
      </c>
      <c r="E511" t="s">
        <v>277</v>
      </c>
      <c r="F511" t="s">
        <v>978</v>
      </c>
      <c r="G511">
        <v>5</v>
      </c>
      <c r="H511">
        <v>6</v>
      </c>
      <c r="I511">
        <v>4541.6000000000004</v>
      </c>
      <c r="J511">
        <v>3952.7</v>
      </c>
      <c r="K511">
        <v>250</v>
      </c>
      <c r="L511">
        <v>10226999.710000001</v>
      </c>
      <c r="M511">
        <v>0</v>
      </c>
      <c r="N511">
        <v>0</v>
      </c>
    </row>
    <row r="512" spans="1:14" ht="14.45" hidden="1" x14ac:dyDescent="0.3">
      <c r="A512">
        <v>493</v>
      </c>
      <c r="B512" t="s">
        <v>1053</v>
      </c>
      <c r="C512">
        <v>1990</v>
      </c>
      <c r="E512" t="s">
        <v>982</v>
      </c>
      <c r="F512" t="s">
        <v>978</v>
      </c>
      <c r="G512">
        <v>9</v>
      </c>
      <c r="H512">
        <v>3</v>
      </c>
      <c r="I512">
        <v>8249.4</v>
      </c>
      <c r="J512">
        <v>7029.6</v>
      </c>
      <c r="K512">
        <v>331</v>
      </c>
      <c r="L512">
        <v>7064680.0999999996</v>
      </c>
      <c r="M512">
        <v>0</v>
      </c>
      <c r="N512">
        <v>0</v>
      </c>
    </row>
    <row r="513" spans="1:14" ht="14.45" hidden="1" x14ac:dyDescent="0.3">
      <c r="A513">
        <v>494</v>
      </c>
      <c r="B513" t="s">
        <v>641</v>
      </c>
      <c r="C513">
        <v>1985</v>
      </c>
      <c r="E513" t="s">
        <v>277</v>
      </c>
      <c r="F513" t="s">
        <v>978</v>
      </c>
      <c r="G513">
        <v>5</v>
      </c>
      <c r="H513">
        <v>4</v>
      </c>
      <c r="I513">
        <v>3093.8</v>
      </c>
      <c r="J513">
        <v>2684.8</v>
      </c>
      <c r="K513">
        <v>162</v>
      </c>
      <c r="L513">
        <v>16081969.939999999</v>
      </c>
      <c r="M513">
        <v>0</v>
      </c>
      <c r="N513">
        <v>0</v>
      </c>
    </row>
    <row r="514" spans="1:14" ht="14.45" hidden="1" x14ac:dyDescent="0.3">
      <c r="A514">
        <v>495</v>
      </c>
      <c r="B514" t="s">
        <v>642</v>
      </c>
      <c r="C514">
        <v>1985</v>
      </c>
      <c r="E514" t="s">
        <v>277</v>
      </c>
      <c r="F514" t="s">
        <v>978</v>
      </c>
      <c r="G514">
        <v>5</v>
      </c>
      <c r="H514">
        <v>4</v>
      </c>
      <c r="I514">
        <v>3072.15</v>
      </c>
      <c r="J514">
        <v>2677.3</v>
      </c>
      <c r="K514">
        <v>186</v>
      </c>
      <c r="L514">
        <v>6927099.5499999998</v>
      </c>
      <c r="M514">
        <v>0</v>
      </c>
      <c r="N514">
        <v>0</v>
      </c>
    </row>
    <row r="515" spans="1:14" ht="14.45" hidden="1" x14ac:dyDescent="0.3">
      <c r="A515">
        <v>496</v>
      </c>
      <c r="B515" t="s">
        <v>1183</v>
      </c>
      <c r="C515">
        <v>1977</v>
      </c>
      <c r="E515" t="s">
        <v>277</v>
      </c>
      <c r="F515" t="s">
        <v>288</v>
      </c>
      <c r="G515">
        <v>9</v>
      </c>
      <c r="H515">
        <v>1</v>
      </c>
      <c r="I515">
        <v>2277.4</v>
      </c>
      <c r="J515">
        <v>1823.1</v>
      </c>
      <c r="K515">
        <v>36</v>
      </c>
      <c r="L515">
        <v>3307392.76</v>
      </c>
      <c r="M515">
        <v>0</v>
      </c>
      <c r="N515">
        <v>0</v>
      </c>
    </row>
    <row r="516" spans="1:14" ht="14.45" hidden="1" x14ac:dyDescent="0.3">
      <c r="A516">
        <v>497</v>
      </c>
      <c r="B516" t="s">
        <v>1184</v>
      </c>
      <c r="C516">
        <v>1976</v>
      </c>
      <c r="E516" t="s">
        <v>277</v>
      </c>
      <c r="F516" t="s">
        <v>978</v>
      </c>
      <c r="G516">
        <v>5</v>
      </c>
      <c r="H516">
        <v>6</v>
      </c>
      <c r="I516">
        <v>5694.9</v>
      </c>
      <c r="J516">
        <v>4932.8</v>
      </c>
      <c r="K516">
        <v>89</v>
      </c>
      <c r="L516">
        <v>2387277.88</v>
      </c>
      <c r="M516">
        <v>0</v>
      </c>
      <c r="N516">
        <v>0</v>
      </c>
    </row>
    <row r="517" spans="1:14" ht="14.45" hidden="1" x14ac:dyDescent="0.3">
      <c r="A517">
        <v>498</v>
      </c>
      <c r="B517" t="s">
        <v>1098</v>
      </c>
      <c r="C517">
        <v>1977</v>
      </c>
      <c r="E517" t="s">
        <v>277</v>
      </c>
      <c r="F517" t="s">
        <v>978</v>
      </c>
      <c r="G517">
        <v>5</v>
      </c>
      <c r="H517">
        <v>4</v>
      </c>
      <c r="I517">
        <v>4191.8999999999996</v>
      </c>
      <c r="J517">
        <v>3535.7</v>
      </c>
      <c r="K517">
        <v>141</v>
      </c>
      <c r="L517">
        <v>6151174.1200000001</v>
      </c>
      <c r="M517">
        <v>0</v>
      </c>
      <c r="N517">
        <v>0</v>
      </c>
    </row>
    <row r="518" spans="1:14" ht="14.45" hidden="1" x14ac:dyDescent="0.3">
      <c r="A518">
        <v>499</v>
      </c>
      <c r="B518" t="s">
        <v>643</v>
      </c>
      <c r="C518">
        <v>1983</v>
      </c>
      <c r="E518" t="s">
        <v>277</v>
      </c>
      <c r="F518" t="s">
        <v>288</v>
      </c>
      <c r="G518">
        <v>9</v>
      </c>
      <c r="H518">
        <v>3</v>
      </c>
      <c r="I518">
        <v>6882.9</v>
      </c>
      <c r="J518">
        <v>5717.7</v>
      </c>
      <c r="K518">
        <v>315</v>
      </c>
      <c r="L518">
        <v>604678.22</v>
      </c>
      <c r="M518">
        <v>0</v>
      </c>
      <c r="N518">
        <v>0</v>
      </c>
    </row>
    <row r="519" spans="1:14" ht="14.45" hidden="1" x14ac:dyDescent="0.3">
      <c r="A519">
        <v>500</v>
      </c>
      <c r="B519" t="s">
        <v>644</v>
      </c>
      <c r="C519">
        <v>1982</v>
      </c>
      <c r="E519" t="s">
        <v>277</v>
      </c>
      <c r="F519" t="s">
        <v>288</v>
      </c>
      <c r="G519">
        <v>9</v>
      </c>
      <c r="H519">
        <v>1</v>
      </c>
      <c r="I519">
        <v>2275.5</v>
      </c>
      <c r="J519">
        <v>1822.7</v>
      </c>
      <c r="K519">
        <v>90</v>
      </c>
      <c r="L519">
        <v>62971.55</v>
      </c>
      <c r="M519">
        <v>0</v>
      </c>
      <c r="N519">
        <v>0</v>
      </c>
    </row>
    <row r="520" spans="1:14" ht="14.45" hidden="1" x14ac:dyDescent="0.3">
      <c r="A520">
        <v>501</v>
      </c>
      <c r="B520" t="s">
        <v>645</v>
      </c>
      <c r="C520">
        <v>1976</v>
      </c>
      <c r="E520" t="s">
        <v>277</v>
      </c>
      <c r="F520" t="s">
        <v>978</v>
      </c>
      <c r="G520">
        <v>5</v>
      </c>
      <c r="H520">
        <v>8</v>
      </c>
      <c r="I520">
        <v>7752</v>
      </c>
      <c r="J520">
        <v>6631.9</v>
      </c>
      <c r="K520">
        <v>320</v>
      </c>
      <c r="L520">
        <v>936580.13</v>
      </c>
      <c r="M520">
        <v>0</v>
      </c>
      <c r="N520">
        <v>0</v>
      </c>
    </row>
    <row r="521" spans="1:14" ht="14.45" hidden="1" x14ac:dyDescent="0.3">
      <c r="A521">
        <v>502</v>
      </c>
      <c r="B521" t="s">
        <v>1185</v>
      </c>
      <c r="C521">
        <v>1977</v>
      </c>
      <c r="E521" t="s">
        <v>277</v>
      </c>
      <c r="F521" t="s">
        <v>978</v>
      </c>
      <c r="G521">
        <v>5</v>
      </c>
      <c r="H521">
        <v>6</v>
      </c>
      <c r="I521">
        <v>4944.1000000000004</v>
      </c>
      <c r="J521">
        <v>4193.7</v>
      </c>
      <c r="K521">
        <v>245</v>
      </c>
      <c r="L521">
        <v>19533562.25</v>
      </c>
      <c r="M521">
        <v>0</v>
      </c>
      <c r="N521">
        <v>0</v>
      </c>
    </row>
    <row r="522" spans="1:14" ht="14.45" hidden="1" x14ac:dyDescent="0.3">
      <c r="A522">
        <v>503</v>
      </c>
      <c r="B522" t="s">
        <v>1186</v>
      </c>
      <c r="C522">
        <v>1980</v>
      </c>
      <c r="E522" t="s">
        <v>277</v>
      </c>
      <c r="F522" t="s">
        <v>288</v>
      </c>
      <c r="G522">
        <v>9</v>
      </c>
      <c r="H522">
        <v>1</v>
      </c>
      <c r="I522">
        <v>5733.2</v>
      </c>
      <c r="J522">
        <v>3867.6</v>
      </c>
      <c r="K522">
        <v>283</v>
      </c>
      <c r="L522">
        <v>22455424.5</v>
      </c>
      <c r="M522">
        <v>0</v>
      </c>
      <c r="N522">
        <v>0</v>
      </c>
    </row>
    <row r="523" spans="1:14" ht="14.45" hidden="1" x14ac:dyDescent="0.3">
      <c r="A523">
        <v>504</v>
      </c>
      <c r="B523" t="s">
        <v>158</v>
      </c>
      <c r="C523">
        <v>1977</v>
      </c>
      <c r="E523" t="s">
        <v>277</v>
      </c>
      <c r="F523" t="s">
        <v>978</v>
      </c>
      <c r="G523">
        <v>5</v>
      </c>
      <c r="H523">
        <v>6</v>
      </c>
      <c r="I523">
        <v>4695.1000000000004</v>
      </c>
      <c r="J523">
        <v>4089.5</v>
      </c>
      <c r="K523">
        <v>183</v>
      </c>
      <c r="L523">
        <v>16769676.210000001</v>
      </c>
      <c r="M523">
        <v>0</v>
      </c>
      <c r="N523">
        <v>0</v>
      </c>
    </row>
    <row r="524" spans="1:14" ht="14.45" hidden="1" x14ac:dyDescent="0.3">
      <c r="A524">
        <v>505</v>
      </c>
      <c r="B524" t="s">
        <v>210</v>
      </c>
      <c r="C524">
        <v>1977</v>
      </c>
      <c r="E524" t="s">
        <v>277</v>
      </c>
      <c r="F524" t="s">
        <v>978</v>
      </c>
      <c r="G524">
        <v>5</v>
      </c>
      <c r="H524">
        <v>6</v>
      </c>
      <c r="I524">
        <v>4491.8999999999996</v>
      </c>
      <c r="J524">
        <v>3837.5</v>
      </c>
      <c r="K524">
        <v>248</v>
      </c>
      <c r="L524">
        <v>17857098.920000002</v>
      </c>
      <c r="M524">
        <v>0</v>
      </c>
      <c r="N524">
        <v>0</v>
      </c>
    </row>
    <row r="525" spans="1:14" ht="14.45" hidden="1" x14ac:dyDescent="0.3">
      <c r="A525">
        <v>506</v>
      </c>
      <c r="B525" t="s">
        <v>646</v>
      </c>
      <c r="C525">
        <v>1973</v>
      </c>
      <c r="E525" t="s">
        <v>277</v>
      </c>
      <c r="F525" t="s">
        <v>978</v>
      </c>
      <c r="G525">
        <v>5</v>
      </c>
      <c r="H525">
        <v>6</v>
      </c>
      <c r="I525">
        <v>4469</v>
      </c>
      <c r="J525">
        <v>3820.3</v>
      </c>
      <c r="K525">
        <v>221</v>
      </c>
      <c r="L525">
        <v>60737.04</v>
      </c>
      <c r="M525">
        <v>0</v>
      </c>
      <c r="N525">
        <v>0</v>
      </c>
    </row>
    <row r="526" spans="1:14" ht="14.45" hidden="1" x14ac:dyDescent="0.3">
      <c r="A526">
        <v>507</v>
      </c>
      <c r="B526" t="s">
        <v>647</v>
      </c>
      <c r="C526">
        <v>1984</v>
      </c>
      <c r="E526" t="s">
        <v>277</v>
      </c>
      <c r="F526" t="s">
        <v>288</v>
      </c>
      <c r="G526">
        <v>9</v>
      </c>
      <c r="H526">
        <v>1</v>
      </c>
      <c r="I526">
        <v>2385.8000000000002</v>
      </c>
      <c r="J526">
        <v>1856.2</v>
      </c>
      <c r="K526">
        <v>92</v>
      </c>
      <c r="L526">
        <v>243088.88</v>
      </c>
      <c r="M526">
        <v>0</v>
      </c>
      <c r="N526">
        <v>0</v>
      </c>
    </row>
    <row r="527" spans="1:14" ht="14.45" hidden="1" x14ac:dyDescent="0.3">
      <c r="A527">
        <v>508</v>
      </c>
      <c r="B527" t="s">
        <v>648</v>
      </c>
      <c r="C527">
        <v>1982</v>
      </c>
      <c r="E527" t="s">
        <v>277</v>
      </c>
      <c r="F527" t="s">
        <v>978</v>
      </c>
      <c r="G527">
        <v>5</v>
      </c>
      <c r="H527">
        <v>22</v>
      </c>
      <c r="I527">
        <v>23004.400000000001</v>
      </c>
      <c r="J527">
        <v>19994.599999999999</v>
      </c>
      <c r="K527">
        <v>324</v>
      </c>
      <c r="L527">
        <v>3656612.45</v>
      </c>
      <c r="M527">
        <v>0</v>
      </c>
      <c r="N527">
        <v>0</v>
      </c>
    </row>
    <row r="528" spans="1:14" ht="14.45" hidden="1" x14ac:dyDescent="0.3">
      <c r="A528">
        <v>509</v>
      </c>
      <c r="B528" t="s">
        <v>98</v>
      </c>
      <c r="C528">
        <v>1982</v>
      </c>
      <c r="E528" t="s">
        <v>277</v>
      </c>
      <c r="F528" t="s">
        <v>978</v>
      </c>
      <c r="G528">
        <v>5</v>
      </c>
      <c r="H528">
        <v>6</v>
      </c>
      <c r="I528">
        <v>6412</v>
      </c>
      <c r="J528">
        <v>4664.8999999999996</v>
      </c>
      <c r="K528">
        <v>247</v>
      </c>
      <c r="L528">
        <v>658793.51</v>
      </c>
      <c r="M528">
        <v>0</v>
      </c>
      <c r="N528">
        <v>0</v>
      </c>
    </row>
    <row r="529" spans="1:14" ht="14.45" hidden="1" x14ac:dyDescent="0.3">
      <c r="A529">
        <v>510</v>
      </c>
      <c r="B529" t="s">
        <v>649</v>
      </c>
      <c r="C529">
        <v>1981</v>
      </c>
      <c r="E529" t="s">
        <v>277</v>
      </c>
      <c r="F529" t="s">
        <v>288</v>
      </c>
      <c r="G529">
        <v>9</v>
      </c>
      <c r="H529">
        <v>1</v>
      </c>
      <c r="I529">
        <v>2320.6</v>
      </c>
      <c r="J529">
        <v>1944.7</v>
      </c>
      <c r="K529">
        <v>98</v>
      </c>
      <c r="L529">
        <v>2967269.15</v>
      </c>
      <c r="M529">
        <v>0</v>
      </c>
      <c r="N529">
        <v>0</v>
      </c>
    </row>
    <row r="530" spans="1:14" ht="14.45" hidden="1" x14ac:dyDescent="0.3">
      <c r="A530">
        <v>511</v>
      </c>
      <c r="B530" t="s">
        <v>1187</v>
      </c>
      <c r="C530">
        <v>1981</v>
      </c>
      <c r="E530" t="s">
        <v>277</v>
      </c>
      <c r="F530" t="s">
        <v>978</v>
      </c>
      <c r="G530">
        <v>5</v>
      </c>
      <c r="H530">
        <v>8</v>
      </c>
      <c r="I530">
        <v>7599</v>
      </c>
      <c r="J530">
        <v>6536.3</v>
      </c>
      <c r="K530">
        <v>263</v>
      </c>
      <c r="L530">
        <v>23061517.59</v>
      </c>
      <c r="M530">
        <v>0</v>
      </c>
      <c r="N530">
        <v>0</v>
      </c>
    </row>
    <row r="531" spans="1:14" ht="14.45" hidden="1" x14ac:dyDescent="0.3">
      <c r="A531">
        <v>512</v>
      </c>
      <c r="B531" t="s">
        <v>1188</v>
      </c>
      <c r="C531">
        <v>1980</v>
      </c>
      <c r="E531" t="s">
        <v>277</v>
      </c>
      <c r="F531" t="s">
        <v>978</v>
      </c>
      <c r="G531">
        <v>5</v>
      </c>
      <c r="H531">
        <v>6</v>
      </c>
      <c r="I531">
        <v>4493.1000000000004</v>
      </c>
      <c r="J531">
        <v>4051.5</v>
      </c>
      <c r="K531">
        <v>305</v>
      </c>
      <c r="L531">
        <v>9677250.8399999999</v>
      </c>
      <c r="M531">
        <v>0</v>
      </c>
      <c r="N531">
        <v>0</v>
      </c>
    </row>
    <row r="532" spans="1:14" ht="14.45" hidden="1" x14ac:dyDescent="0.3">
      <c r="A532">
        <v>513</v>
      </c>
      <c r="B532" t="s">
        <v>1189</v>
      </c>
      <c r="C532">
        <v>1981</v>
      </c>
      <c r="E532" t="s">
        <v>277</v>
      </c>
      <c r="F532" t="s">
        <v>978</v>
      </c>
      <c r="G532">
        <v>5</v>
      </c>
      <c r="H532">
        <v>13</v>
      </c>
      <c r="I532">
        <v>13634.8</v>
      </c>
      <c r="J532">
        <v>11240.7</v>
      </c>
      <c r="K532">
        <v>490</v>
      </c>
      <c r="L532">
        <v>44958300.359999999</v>
      </c>
      <c r="M532">
        <v>0</v>
      </c>
      <c r="N532">
        <v>0</v>
      </c>
    </row>
    <row r="533" spans="1:14" ht="14.45" hidden="1" x14ac:dyDescent="0.3">
      <c r="A533">
        <v>514</v>
      </c>
      <c r="B533" t="s">
        <v>1190</v>
      </c>
      <c r="C533">
        <v>1979</v>
      </c>
      <c r="E533" t="s">
        <v>277</v>
      </c>
      <c r="F533" t="s">
        <v>978</v>
      </c>
      <c r="G533">
        <v>5</v>
      </c>
      <c r="H533">
        <v>6</v>
      </c>
      <c r="I533">
        <v>4668.5</v>
      </c>
      <c r="J533">
        <v>3997.7</v>
      </c>
      <c r="K533">
        <v>233</v>
      </c>
      <c r="L533">
        <v>18240464.940000001</v>
      </c>
      <c r="M533">
        <v>0</v>
      </c>
      <c r="N533">
        <v>0</v>
      </c>
    </row>
    <row r="534" spans="1:14" ht="14.45" hidden="1" x14ac:dyDescent="0.3">
      <c r="A534">
        <v>515</v>
      </c>
      <c r="B534" t="s">
        <v>1191</v>
      </c>
      <c r="C534">
        <v>1981</v>
      </c>
      <c r="E534" t="s">
        <v>277</v>
      </c>
      <c r="F534" t="s">
        <v>978</v>
      </c>
      <c r="G534">
        <v>5</v>
      </c>
      <c r="H534">
        <v>8</v>
      </c>
      <c r="I534">
        <v>5887.2</v>
      </c>
      <c r="J534">
        <v>5301.4</v>
      </c>
      <c r="K534">
        <v>343</v>
      </c>
      <c r="L534">
        <v>21195207.899999999</v>
      </c>
      <c r="M534">
        <v>0</v>
      </c>
      <c r="N534">
        <v>0</v>
      </c>
    </row>
    <row r="535" spans="1:14" ht="14.45" hidden="1" x14ac:dyDescent="0.3">
      <c r="A535">
        <v>516</v>
      </c>
      <c r="B535" t="s">
        <v>650</v>
      </c>
      <c r="C535">
        <v>1974</v>
      </c>
      <c r="E535" t="s">
        <v>277</v>
      </c>
      <c r="F535" t="s">
        <v>978</v>
      </c>
      <c r="G535">
        <v>5</v>
      </c>
      <c r="H535">
        <v>6</v>
      </c>
      <c r="I535">
        <v>4518.3999999999996</v>
      </c>
      <c r="J535">
        <v>3899.2</v>
      </c>
      <c r="K535">
        <v>248</v>
      </c>
      <c r="L535">
        <v>61991.43</v>
      </c>
      <c r="M535">
        <v>0</v>
      </c>
      <c r="N535">
        <v>0</v>
      </c>
    </row>
    <row r="536" spans="1:14" ht="14.45" hidden="1" x14ac:dyDescent="0.3">
      <c r="A536">
        <v>517</v>
      </c>
      <c r="B536" t="s">
        <v>1257</v>
      </c>
      <c r="C536">
        <v>1980</v>
      </c>
      <c r="E536" t="s">
        <v>277</v>
      </c>
      <c r="F536" t="s">
        <v>978</v>
      </c>
      <c r="G536">
        <v>5</v>
      </c>
      <c r="H536">
        <v>6</v>
      </c>
      <c r="I536">
        <v>4399.8999999999996</v>
      </c>
      <c r="J536">
        <v>3963.8</v>
      </c>
      <c r="K536">
        <v>257</v>
      </c>
      <c r="L536">
        <v>1043774.26</v>
      </c>
      <c r="M536">
        <v>0</v>
      </c>
      <c r="N536">
        <v>0</v>
      </c>
    </row>
    <row r="537" spans="1:14" ht="14.45" hidden="1" x14ac:dyDescent="0.3">
      <c r="A537">
        <v>518</v>
      </c>
      <c r="B537" t="s">
        <v>211</v>
      </c>
      <c r="C537">
        <v>1979</v>
      </c>
      <c r="E537" t="s">
        <v>277</v>
      </c>
      <c r="F537" t="s">
        <v>978</v>
      </c>
      <c r="G537">
        <v>5</v>
      </c>
      <c r="H537">
        <v>6</v>
      </c>
      <c r="I537">
        <v>4597.8</v>
      </c>
      <c r="J537">
        <v>3977.1</v>
      </c>
      <c r="K537">
        <v>258</v>
      </c>
      <c r="L537">
        <v>18462203.899999999</v>
      </c>
      <c r="M537">
        <v>0</v>
      </c>
      <c r="N537">
        <v>0</v>
      </c>
    </row>
    <row r="538" spans="1:14" ht="14.45" hidden="1" x14ac:dyDescent="0.3">
      <c r="A538">
        <v>519</v>
      </c>
      <c r="B538" t="s">
        <v>212</v>
      </c>
      <c r="C538">
        <v>1978</v>
      </c>
      <c r="E538" t="s">
        <v>277</v>
      </c>
      <c r="F538" t="s">
        <v>978</v>
      </c>
      <c r="G538">
        <v>5</v>
      </c>
      <c r="H538">
        <v>4</v>
      </c>
      <c r="I538">
        <v>3049</v>
      </c>
      <c r="J538">
        <v>2652.6</v>
      </c>
      <c r="K538">
        <v>156</v>
      </c>
      <c r="L538">
        <v>12660401.539999999</v>
      </c>
      <c r="M538">
        <v>0</v>
      </c>
      <c r="N538">
        <v>0</v>
      </c>
    </row>
    <row r="539" spans="1:14" ht="14.45" hidden="1" x14ac:dyDescent="0.3">
      <c r="A539">
        <v>520</v>
      </c>
      <c r="B539" t="s">
        <v>213</v>
      </c>
      <c r="C539">
        <v>1979</v>
      </c>
      <c r="E539" t="s">
        <v>277</v>
      </c>
      <c r="F539" t="s">
        <v>978</v>
      </c>
      <c r="G539">
        <v>5</v>
      </c>
      <c r="H539">
        <v>4</v>
      </c>
      <c r="I539">
        <v>3110.3</v>
      </c>
      <c r="J539">
        <v>2671.3</v>
      </c>
      <c r="K539">
        <v>170</v>
      </c>
      <c r="L539">
        <v>10914365.32</v>
      </c>
      <c r="M539">
        <v>0</v>
      </c>
      <c r="N539">
        <v>0</v>
      </c>
    </row>
    <row r="540" spans="1:14" ht="14.45" hidden="1" x14ac:dyDescent="0.3">
      <c r="A540">
        <v>521</v>
      </c>
      <c r="B540" t="s">
        <v>1070</v>
      </c>
      <c r="C540">
        <v>1995</v>
      </c>
      <c r="E540" t="s">
        <v>277</v>
      </c>
      <c r="F540" t="s">
        <v>288</v>
      </c>
      <c r="G540">
        <v>9</v>
      </c>
      <c r="H540">
        <v>5</v>
      </c>
      <c r="I540">
        <v>13383.5</v>
      </c>
      <c r="J540">
        <v>11150.1</v>
      </c>
      <c r="K540">
        <v>533</v>
      </c>
      <c r="L540">
        <v>11785400</v>
      </c>
      <c r="M540">
        <v>0</v>
      </c>
      <c r="N540">
        <v>0</v>
      </c>
    </row>
    <row r="541" spans="1:14" ht="14.45" hidden="1" x14ac:dyDescent="0.3">
      <c r="A541">
        <v>522</v>
      </c>
      <c r="B541" t="s">
        <v>1071</v>
      </c>
      <c r="C541">
        <v>1995</v>
      </c>
      <c r="E541" t="s">
        <v>277</v>
      </c>
      <c r="F541" t="s">
        <v>978</v>
      </c>
      <c r="G541">
        <v>9</v>
      </c>
      <c r="H541">
        <v>3</v>
      </c>
      <c r="I541">
        <v>7580.2</v>
      </c>
      <c r="J541">
        <v>6334.8</v>
      </c>
      <c r="K541">
        <v>237</v>
      </c>
      <c r="L541">
        <v>8839050</v>
      </c>
      <c r="M541">
        <v>0</v>
      </c>
      <c r="N541">
        <v>0</v>
      </c>
    </row>
    <row r="542" spans="1:14" ht="14.45" hidden="1" x14ac:dyDescent="0.3">
      <c r="A542">
        <v>523</v>
      </c>
      <c r="B542" t="s">
        <v>1192</v>
      </c>
      <c r="C542">
        <v>1979</v>
      </c>
      <c r="E542" t="s">
        <v>277</v>
      </c>
      <c r="F542" t="s">
        <v>288</v>
      </c>
      <c r="G542">
        <v>9</v>
      </c>
      <c r="H542">
        <v>1</v>
      </c>
      <c r="I542">
        <v>3276.9</v>
      </c>
      <c r="J542">
        <v>2943.8</v>
      </c>
      <c r="K542">
        <v>117</v>
      </c>
      <c r="L542">
        <v>10008536.51</v>
      </c>
      <c r="M542">
        <v>0</v>
      </c>
      <c r="N542">
        <v>0</v>
      </c>
    </row>
    <row r="543" spans="1:14" ht="14.45" hidden="1" x14ac:dyDescent="0.3">
      <c r="A543">
        <v>524</v>
      </c>
      <c r="B543" t="s">
        <v>214</v>
      </c>
      <c r="C543">
        <v>1982</v>
      </c>
      <c r="E543" t="s">
        <v>277</v>
      </c>
      <c r="F543" t="s">
        <v>288</v>
      </c>
      <c r="G543">
        <v>5</v>
      </c>
      <c r="H543">
        <v>6</v>
      </c>
      <c r="I543">
        <v>4162.8</v>
      </c>
      <c r="J543">
        <v>3993.9</v>
      </c>
      <c r="K543">
        <v>243</v>
      </c>
      <c r="L543">
        <v>7779034.3399999999</v>
      </c>
      <c r="M543">
        <v>0</v>
      </c>
      <c r="N543">
        <v>0</v>
      </c>
    </row>
    <row r="544" spans="1:14" ht="14.45" hidden="1" x14ac:dyDescent="0.3">
      <c r="A544">
        <v>525</v>
      </c>
      <c r="B544" t="s">
        <v>1072</v>
      </c>
      <c r="C544">
        <v>1980</v>
      </c>
      <c r="E544" t="s">
        <v>277</v>
      </c>
      <c r="F544" t="s">
        <v>288</v>
      </c>
      <c r="G544">
        <v>9</v>
      </c>
      <c r="H544">
        <v>1</v>
      </c>
      <c r="I544">
        <v>3126.6</v>
      </c>
      <c r="J544">
        <v>2787.4</v>
      </c>
      <c r="K544">
        <v>129</v>
      </c>
      <c r="L544">
        <v>2946350</v>
      </c>
      <c r="M544">
        <v>0</v>
      </c>
      <c r="N544">
        <v>0</v>
      </c>
    </row>
    <row r="545" spans="1:14" ht="14.45" hidden="1" x14ac:dyDescent="0.3">
      <c r="A545">
        <v>526</v>
      </c>
      <c r="B545" t="s">
        <v>215</v>
      </c>
      <c r="C545">
        <v>1980</v>
      </c>
      <c r="E545" t="s">
        <v>277</v>
      </c>
      <c r="F545" t="s">
        <v>978</v>
      </c>
      <c r="G545">
        <v>5</v>
      </c>
      <c r="H545">
        <v>10</v>
      </c>
      <c r="I545">
        <v>9365.1</v>
      </c>
      <c r="J545">
        <v>8279.7000000000007</v>
      </c>
      <c r="K545">
        <v>312</v>
      </c>
      <c r="L545">
        <v>11354902.189999999</v>
      </c>
      <c r="M545">
        <v>0</v>
      </c>
      <c r="N545">
        <v>0</v>
      </c>
    </row>
    <row r="546" spans="1:14" ht="14.45" hidden="1" x14ac:dyDescent="0.3">
      <c r="A546">
        <v>527</v>
      </c>
      <c r="B546" t="s">
        <v>1193</v>
      </c>
      <c r="C546">
        <v>1980</v>
      </c>
      <c r="E546" t="s">
        <v>277</v>
      </c>
      <c r="F546" t="s">
        <v>978</v>
      </c>
      <c r="G546">
        <v>5</v>
      </c>
      <c r="H546">
        <v>6</v>
      </c>
      <c r="I546">
        <v>5706.9</v>
      </c>
      <c r="J546">
        <v>5050.3999999999996</v>
      </c>
      <c r="K546">
        <v>234</v>
      </c>
      <c r="L546">
        <v>11046970.49</v>
      </c>
      <c r="M546">
        <v>0</v>
      </c>
      <c r="N546">
        <v>0</v>
      </c>
    </row>
    <row r="547" spans="1:14" ht="14.45" hidden="1" x14ac:dyDescent="0.3">
      <c r="A547">
        <v>528</v>
      </c>
      <c r="B547" t="s">
        <v>1073</v>
      </c>
      <c r="C547">
        <v>1995</v>
      </c>
      <c r="E547" t="s">
        <v>277</v>
      </c>
      <c r="F547" t="s">
        <v>978</v>
      </c>
      <c r="G547">
        <v>9</v>
      </c>
      <c r="H547">
        <v>1</v>
      </c>
      <c r="I547">
        <v>6279.4</v>
      </c>
      <c r="J547">
        <v>4825.2</v>
      </c>
      <c r="K547">
        <v>317</v>
      </c>
      <c r="L547">
        <v>5892700</v>
      </c>
      <c r="M547">
        <v>0</v>
      </c>
      <c r="N547">
        <v>0</v>
      </c>
    </row>
    <row r="548" spans="1:14" ht="14.45" hidden="1" x14ac:dyDescent="0.3">
      <c r="A548">
        <v>529</v>
      </c>
      <c r="B548" t="s">
        <v>651</v>
      </c>
      <c r="C548">
        <v>1984</v>
      </c>
      <c r="E548" t="s">
        <v>277</v>
      </c>
      <c r="F548" t="s">
        <v>978</v>
      </c>
      <c r="G548">
        <v>5</v>
      </c>
      <c r="H548">
        <v>4</v>
      </c>
      <c r="I548">
        <v>3764</v>
      </c>
      <c r="J548">
        <v>3204.6</v>
      </c>
      <c r="K548">
        <v>124</v>
      </c>
      <c r="L548">
        <v>1381060.83</v>
      </c>
      <c r="M548">
        <v>0</v>
      </c>
      <c r="N548">
        <v>0</v>
      </c>
    </row>
    <row r="549" spans="1:14" ht="14.45" hidden="1" x14ac:dyDescent="0.3">
      <c r="A549">
        <v>530</v>
      </c>
      <c r="B549" t="s">
        <v>652</v>
      </c>
      <c r="C549">
        <v>1984</v>
      </c>
      <c r="E549" t="s">
        <v>277</v>
      </c>
      <c r="F549" t="s">
        <v>978</v>
      </c>
      <c r="G549">
        <v>5</v>
      </c>
      <c r="H549">
        <v>6</v>
      </c>
      <c r="I549">
        <v>5680.1</v>
      </c>
      <c r="J549">
        <v>5041.8999999999996</v>
      </c>
      <c r="K549">
        <v>212</v>
      </c>
      <c r="L549">
        <v>1950698.51</v>
      </c>
      <c r="M549">
        <v>0</v>
      </c>
      <c r="N549">
        <v>0</v>
      </c>
    </row>
    <row r="550" spans="1:14" ht="14.45" hidden="1" x14ac:dyDescent="0.3">
      <c r="A550">
        <v>531</v>
      </c>
      <c r="B550" t="s">
        <v>653</v>
      </c>
      <c r="C550">
        <v>1985</v>
      </c>
      <c r="E550" t="s">
        <v>277</v>
      </c>
      <c r="F550" t="s">
        <v>978</v>
      </c>
      <c r="G550">
        <v>5</v>
      </c>
      <c r="H550">
        <v>6</v>
      </c>
      <c r="I550">
        <v>6408.4</v>
      </c>
      <c r="J550">
        <v>5603.1</v>
      </c>
      <c r="K550">
        <v>217</v>
      </c>
      <c r="L550">
        <v>1169518.25</v>
      </c>
      <c r="M550">
        <v>0</v>
      </c>
      <c r="N550">
        <v>0</v>
      </c>
    </row>
    <row r="551" spans="1:14" ht="14.45" hidden="1" x14ac:dyDescent="0.3">
      <c r="A551">
        <v>532</v>
      </c>
      <c r="B551" t="s">
        <v>654</v>
      </c>
      <c r="C551">
        <v>1984</v>
      </c>
      <c r="E551" t="s">
        <v>277</v>
      </c>
      <c r="F551" t="s">
        <v>978</v>
      </c>
      <c r="G551">
        <v>5</v>
      </c>
      <c r="H551">
        <v>6</v>
      </c>
      <c r="I551">
        <v>5724.6</v>
      </c>
      <c r="J551">
        <v>5084.6000000000004</v>
      </c>
      <c r="K551">
        <v>207</v>
      </c>
      <c r="L551">
        <v>1967219.03</v>
      </c>
      <c r="M551">
        <v>0</v>
      </c>
      <c r="N551">
        <v>0</v>
      </c>
    </row>
    <row r="552" spans="1:14" ht="14.45" hidden="1" x14ac:dyDescent="0.3">
      <c r="A552">
        <v>533</v>
      </c>
      <c r="B552" t="s">
        <v>655</v>
      </c>
      <c r="C552">
        <v>1978</v>
      </c>
      <c r="E552" t="s">
        <v>277</v>
      </c>
      <c r="F552" t="s">
        <v>978</v>
      </c>
      <c r="G552">
        <v>5</v>
      </c>
      <c r="H552">
        <v>6</v>
      </c>
      <c r="I552">
        <v>4506.8</v>
      </c>
      <c r="J552">
        <v>4087.7</v>
      </c>
      <c r="K552">
        <v>229</v>
      </c>
      <c r="L552">
        <v>387918.64</v>
      </c>
      <c r="M552">
        <v>0</v>
      </c>
      <c r="N552">
        <v>0</v>
      </c>
    </row>
    <row r="553" spans="1:14" ht="14.45" hidden="1" x14ac:dyDescent="0.3">
      <c r="A553">
        <v>534</v>
      </c>
      <c r="B553" t="s">
        <v>656</v>
      </c>
      <c r="C553">
        <v>1978</v>
      </c>
      <c r="E553" t="s">
        <v>277</v>
      </c>
      <c r="F553" t="s">
        <v>978</v>
      </c>
      <c r="G553">
        <v>5</v>
      </c>
      <c r="H553">
        <v>6</v>
      </c>
      <c r="I553">
        <v>4482.6000000000004</v>
      </c>
      <c r="J553">
        <v>4075.4</v>
      </c>
      <c r="K553">
        <v>258</v>
      </c>
      <c r="L553">
        <v>386751.38</v>
      </c>
      <c r="M553">
        <v>0</v>
      </c>
      <c r="N553">
        <v>0</v>
      </c>
    </row>
    <row r="554" spans="1:14" ht="14.45" hidden="1" x14ac:dyDescent="0.3">
      <c r="A554">
        <v>535</v>
      </c>
      <c r="B554" t="s">
        <v>1194</v>
      </c>
      <c r="C554">
        <v>1977</v>
      </c>
      <c r="E554" t="s">
        <v>277</v>
      </c>
      <c r="F554" t="s">
        <v>978</v>
      </c>
      <c r="G554">
        <v>5</v>
      </c>
      <c r="H554">
        <v>4</v>
      </c>
      <c r="I554">
        <v>4053.8</v>
      </c>
      <c r="J554">
        <v>3624.9</v>
      </c>
      <c r="K554">
        <v>135</v>
      </c>
      <c r="L554">
        <v>4584013.84</v>
      </c>
      <c r="M554">
        <v>0</v>
      </c>
      <c r="N554">
        <v>0</v>
      </c>
    </row>
    <row r="555" spans="1:14" ht="14.45" hidden="1" x14ac:dyDescent="0.3">
      <c r="A555">
        <v>536</v>
      </c>
      <c r="B555" t="s">
        <v>1195</v>
      </c>
      <c r="C555">
        <v>1977</v>
      </c>
      <c r="E555" t="s">
        <v>277</v>
      </c>
      <c r="F555" t="s">
        <v>978</v>
      </c>
      <c r="G555">
        <v>5</v>
      </c>
      <c r="H555">
        <v>4</v>
      </c>
      <c r="I555">
        <v>3930.5</v>
      </c>
      <c r="J555">
        <v>3506.8</v>
      </c>
      <c r="K555">
        <v>155</v>
      </c>
      <c r="L555">
        <v>16563389.210000001</v>
      </c>
      <c r="M555">
        <v>0</v>
      </c>
      <c r="N555">
        <v>0</v>
      </c>
    </row>
    <row r="556" spans="1:14" ht="14.45" hidden="1" x14ac:dyDescent="0.3">
      <c r="A556">
        <v>537</v>
      </c>
      <c r="B556" t="s">
        <v>657</v>
      </c>
      <c r="C556">
        <v>1978</v>
      </c>
      <c r="E556" t="s">
        <v>277</v>
      </c>
      <c r="F556" t="s">
        <v>978</v>
      </c>
      <c r="G556">
        <v>5</v>
      </c>
      <c r="H556">
        <v>6</v>
      </c>
      <c r="I556">
        <v>5767.4</v>
      </c>
      <c r="J556">
        <v>5104.8999999999996</v>
      </c>
      <c r="K556">
        <v>199</v>
      </c>
      <c r="L556">
        <v>484449.91</v>
      </c>
      <c r="M556">
        <v>0</v>
      </c>
      <c r="N556">
        <v>0</v>
      </c>
    </row>
    <row r="557" spans="1:14" ht="14.45" hidden="1" x14ac:dyDescent="0.3">
      <c r="A557">
        <v>538</v>
      </c>
      <c r="B557" t="s">
        <v>658</v>
      </c>
      <c r="C557">
        <v>1978</v>
      </c>
      <c r="E557" t="s">
        <v>277</v>
      </c>
      <c r="F557" t="s">
        <v>978</v>
      </c>
      <c r="G557">
        <v>5</v>
      </c>
      <c r="H557">
        <v>1</v>
      </c>
      <c r="I557">
        <v>1256.4000000000001</v>
      </c>
      <c r="J557">
        <v>1090.4000000000001</v>
      </c>
      <c r="K557">
        <v>61</v>
      </c>
      <c r="L557">
        <v>103477.87</v>
      </c>
      <c r="M557">
        <v>0</v>
      </c>
      <c r="N557">
        <v>0</v>
      </c>
    </row>
    <row r="558" spans="1:14" ht="14.45" hidden="1" x14ac:dyDescent="0.3">
      <c r="A558">
        <v>539</v>
      </c>
      <c r="B558" t="s">
        <v>659</v>
      </c>
      <c r="C558">
        <v>1978</v>
      </c>
      <c r="E558" t="s">
        <v>277</v>
      </c>
      <c r="F558" t="s">
        <v>978</v>
      </c>
      <c r="G558">
        <v>5</v>
      </c>
      <c r="H558">
        <v>6</v>
      </c>
      <c r="I558">
        <v>5731.4</v>
      </c>
      <c r="J558">
        <v>5093.6000000000004</v>
      </c>
      <c r="K558">
        <v>213</v>
      </c>
      <c r="L558">
        <v>483377.55</v>
      </c>
      <c r="M558">
        <v>0</v>
      </c>
      <c r="N558">
        <v>0</v>
      </c>
    </row>
    <row r="559" spans="1:14" ht="14.45" hidden="1" x14ac:dyDescent="0.3">
      <c r="A559">
        <v>540</v>
      </c>
      <c r="B559" t="s">
        <v>216</v>
      </c>
      <c r="C559">
        <v>1978</v>
      </c>
      <c r="E559" t="s">
        <v>277</v>
      </c>
      <c r="F559" t="s">
        <v>978</v>
      </c>
      <c r="G559">
        <v>5</v>
      </c>
      <c r="H559">
        <v>6</v>
      </c>
      <c r="I559">
        <v>5710.4</v>
      </c>
      <c r="J559">
        <v>5058.8</v>
      </c>
      <c r="K559">
        <v>210</v>
      </c>
      <c r="L559">
        <v>2361553.5099999998</v>
      </c>
      <c r="M559">
        <v>0</v>
      </c>
      <c r="N559">
        <v>0</v>
      </c>
    </row>
    <row r="560" spans="1:14" ht="14.45" hidden="1" x14ac:dyDescent="0.3">
      <c r="A560">
        <v>541</v>
      </c>
      <c r="B560" t="s">
        <v>217</v>
      </c>
      <c r="C560">
        <v>1978</v>
      </c>
      <c r="E560" t="s">
        <v>277</v>
      </c>
      <c r="F560" t="s">
        <v>978</v>
      </c>
      <c r="G560">
        <v>5</v>
      </c>
      <c r="H560">
        <v>1</v>
      </c>
      <c r="I560">
        <v>1231.5999999999999</v>
      </c>
      <c r="J560">
        <v>1083.5</v>
      </c>
      <c r="K560">
        <v>54</v>
      </c>
      <c r="L560">
        <v>603826.41</v>
      </c>
      <c r="M560">
        <v>0</v>
      </c>
      <c r="N560">
        <v>0</v>
      </c>
    </row>
    <row r="561" spans="1:14" x14ac:dyDescent="0.25">
      <c r="A561">
        <v>542</v>
      </c>
      <c r="B561" t="s">
        <v>660</v>
      </c>
      <c r="C561">
        <v>1985</v>
      </c>
      <c r="E561" t="s">
        <v>277</v>
      </c>
      <c r="F561" t="s">
        <v>978</v>
      </c>
      <c r="G561">
        <v>5</v>
      </c>
      <c r="H561">
        <v>6</v>
      </c>
      <c r="I561">
        <v>5698.6</v>
      </c>
      <c r="J561">
        <v>5067</v>
      </c>
      <c r="K561">
        <v>185</v>
      </c>
      <c r="L561">
        <v>611819.98</v>
      </c>
      <c r="M561">
        <v>0</v>
      </c>
      <c r="N561">
        <v>61182</v>
      </c>
    </row>
    <row r="562" spans="1:14" ht="14.45" hidden="1" x14ac:dyDescent="0.3">
      <c r="A562">
        <v>543</v>
      </c>
      <c r="B562" t="s">
        <v>661</v>
      </c>
      <c r="C562">
        <v>1984</v>
      </c>
      <c r="E562" t="s">
        <v>277</v>
      </c>
      <c r="F562" t="s">
        <v>978</v>
      </c>
      <c r="G562">
        <v>5</v>
      </c>
      <c r="H562">
        <v>6</v>
      </c>
      <c r="I562">
        <v>5841.2</v>
      </c>
      <c r="J562">
        <v>5177.3</v>
      </c>
      <c r="K562">
        <v>210</v>
      </c>
      <c r="L562">
        <v>2003084.43</v>
      </c>
      <c r="M562">
        <v>0</v>
      </c>
      <c r="N562">
        <v>0</v>
      </c>
    </row>
    <row r="563" spans="1:14" ht="14.45" hidden="1" x14ac:dyDescent="0.3">
      <c r="A563">
        <v>544</v>
      </c>
      <c r="B563" t="s">
        <v>662</v>
      </c>
      <c r="C563">
        <v>1982</v>
      </c>
      <c r="E563" t="s">
        <v>277</v>
      </c>
      <c r="F563" t="s">
        <v>978</v>
      </c>
      <c r="G563">
        <v>5</v>
      </c>
      <c r="H563">
        <v>20</v>
      </c>
      <c r="I563">
        <v>19542</v>
      </c>
      <c r="J563">
        <v>17373.900000000001</v>
      </c>
      <c r="K563">
        <v>690</v>
      </c>
      <c r="L563">
        <v>3626402.03</v>
      </c>
      <c r="M563">
        <v>0</v>
      </c>
      <c r="N563">
        <v>0</v>
      </c>
    </row>
    <row r="564" spans="1:14" ht="14.45" hidden="1" x14ac:dyDescent="0.3">
      <c r="A564">
        <v>545</v>
      </c>
      <c r="B564" t="s">
        <v>100</v>
      </c>
      <c r="C564">
        <v>1982</v>
      </c>
      <c r="E564" t="s">
        <v>277</v>
      </c>
      <c r="F564" t="s">
        <v>978</v>
      </c>
      <c r="G564">
        <v>5</v>
      </c>
      <c r="H564">
        <v>8</v>
      </c>
      <c r="I564">
        <v>7410</v>
      </c>
      <c r="J564">
        <v>6558.4</v>
      </c>
      <c r="K564">
        <v>262</v>
      </c>
      <c r="L564">
        <v>1745528</v>
      </c>
      <c r="M564">
        <v>0</v>
      </c>
      <c r="N564">
        <v>0</v>
      </c>
    </row>
    <row r="565" spans="1:14" ht="14.45" hidden="1" x14ac:dyDescent="0.3">
      <c r="A565">
        <v>546</v>
      </c>
      <c r="B565" t="s">
        <v>1196</v>
      </c>
      <c r="C565">
        <v>1982</v>
      </c>
      <c r="E565" t="s">
        <v>277</v>
      </c>
      <c r="F565" t="s">
        <v>978</v>
      </c>
      <c r="G565">
        <v>5</v>
      </c>
      <c r="H565">
        <v>7</v>
      </c>
      <c r="I565">
        <v>6929.7</v>
      </c>
      <c r="J565">
        <v>6179.9</v>
      </c>
      <c r="K565">
        <v>289</v>
      </c>
      <c r="L565">
        <v>17011937.899999999</v>
      </c>
      <c r="M565">
        <v>0</v>
      </c>
      <c r="N565">
        <v>0</v>
      </c>
    </row>
    <row r="566" spans="1:14" ht="14.45" hidden="1" x14ac:dyDescent="0.3">
      <c r="A566">
        <v>547</v>
      </c>
      <c r="B566" t="s">
        <v>1074</v>
      </c>
      <c r="C566">
        <v>1994</v>
      </c>
      <c r="E566" t="s">
        <v>277</v>
      </c>
      <c r="F566" t="s">
        <v>288</v>
      </c>
      <c r="G566">
        <v>9</v>
      </c>
      <c r="H566">
        <v>3</v>
      </c>
      <c r="I566">
        <v>7867.7</v>
      </c>
      <c r="J566">
        <v>6544.3</v>
      </c>
      <c r="K566">
        <v>290</v>
      </c>
      <c r="L566">
        <v>8839050</v>
      </c>
      <c r="M566">
        <v>0</v>
      </c>
      <c r="N566">
        <v>0</v>
      </c>
    </row>
    <row r="567" spans="1:14" ht="14.45" hidden="1" x14ac:dyDescent="0.3">
      <c r="A567">
        <v>548</v>
      </c>
      <c r="B567" t="s">
        <v>1197</v>
      </c>
      <c r="C567">
        <v>1977</v>
      </c>
      <c r="E567" t="s">
        <v>277</v>
      </c>
      <c r="F567" t="s">
        <v>978</v>
      </c>
      <c r="G567">
        <v>5</v>
      </c>
      <c r="H567">
        <v>1</v>
      </c>
      <c r="I567">
        <v>6404.6</v>
      </c>
      <c r="J567">
        <v>5251.9</v>
      </c>
      <c r="K567">
        <v>295</v>
      </c>
      <c r="L567">
        <v>38550725.229999997</v>
      </c>
      <c r="M567">
        <v>0</v>
      </c>
      <c r="N567">
        <v>0</v>
      </c>
    </row>
    <row r="568" spans="1:14" ht="14.45" hidden="1" x14ac:dyDescent="0.3">
      <c r="A568">
        <v>549</v>
      </c>
      <c r="B568" t="s">
        <v>1075</v>
      </c>
      <c r="C568">
        <v>1994</v>
      </c>
      <c r="E568" t="s">
        <v>277</v>
      </c>
      <c r="F568" t="s">
        <v>978</v>
      </c>
      <c r="G568">
        <v>9</v>
      </c>
      <c r="H568">
        <v>5</v>
      </c>
      <c r="I568">
        <v>12097.4</v>
      </c>
      <c r="J568">
        <v>10302.700000000001</v>
      </c>
      <c r="K568">
        <v>345</v>
      </c>
      <c r="L568">
        <v>14731750</v>
      </c>
      <c r="M568">
        <v>0</v>
      </c>
      <c r="N568">
        <v>0</v>
      </c>
    </row>
    <row r="569" spans="1:14" ht="14.45" hidden="1" x14ac:dyDescent="0.3">
      <c r="A569">
        <v>550</v>
      </c>
      <c r="B569" t="s">
        <v>1076</v>
      </c>
      <c r="C569">
        <v>1995</v>
      </c>
      <c r="E569" t="s">
        <v>277</v>
      </c>
      <c r="F569" t="s">
        <v>978</v>
      </c>
      <c r="G569">
        <v>9</v>
      </c>
      <c r="H569">
        <v>3</v>
      </c>
      <c r="I569">
        <v>7273</v>
      </c>
      <c r="J569">
        <v>6139.6</v>
      </c>
      <c r="K569">
        <v>254</v>
      </c>
      <c r="L569">
        <v>8839050</v>
      </c>
      <c r="M569">
        <v>0</v>
      </c>
      <c r="N569">
        <v>0</v>
      </c>
    </row>
    <row r="570" spans="1:14" ht="14.45" hidden="1" x14ac:dyDescent="0.3">
      <c r="A570">
        <v>551</v>
      </c>
      <c r="B570" t="s">
        <v>1198</v>
      </c>
      <c r="C570">
        <v>1986</v>
      </c>
      <c r="E570" t="s">
        <v>277</v>
      </c>
      <c r="F570" t="s">
        <v>978</v>
      </c>
      <c r="G570">
        <v>5</v>
      </c>
      <c r="H570">
        <v>6</v>
      </c>
      <c r="I570">
        <v>9611.2999999999993</v>
      </c>
      <c r="J570">
        <v>5697.8</v>
      </c>
      <c r="K570">
        <v>90</v>
      </c>
      <c r="L570">
        <v>366465.39</v>
      </c>
      <c r="M570">
        <v>0</v>
      </c>
      <c r="N570">
        <v>0</v>
      </c>
    </row>
    <row r="571" spans="1:14" ht="14.45" hidden="1" x14ac:dyDescent="0.3">
      <c r="A571">
        <v>552</v>
      </c>
      <c r="B571" t="s">
        <v>1199</v>
      </c>
      <c r="C571">
        <v>1981</v>
      </c>
      <c r="E571" t="s">
        <v>277</v>
      </c>
      <c r="F571" t="s">
        <v>978</v>
      </c>
      <c r="G571">
        <v>5</v>
      </c>
      <c r="H571">
        <v>8</v>
      </c>
      <c r="I571">
        <v>8981.2999999999993</v>
      </c>
      <c r="J571">
        <v>6771.5</v>
      </c>
      <c r="K571">
        <v>264</v>
      </c>
      <c r="L571">
        <v>33586349.82</v>
      </c>
      <c r="M571">
        <v>0</v>
      </c>
      <c r="N571">
        <v>0</v>
      </c>
    </row>
    <row r="572" spans="1:14" ht="14.45" hidden="1" x14ac:dyDescent="0.3">
      <c r="A572">
        <v>553</v>
      </c>
      <c r="B572" t="s">
        <v>218</v>
      </c>
      <c r="C572">
        <v>1980</v>
      </c>
      <c r="E572" t="s">
        <v>277</v>
      </c>
      <c r="F572" t="s">
        <v>978</v>
      </c>
      <c r="G572">
        <v>5</v>
      </c>
      <c r="H572">
        <v>6</v>
      </c>
      <c r="I572">
        <v>4501.8999999999996</v>
      </c>
      <c r="J572">
        <v>4030</v>
      </c>
      <c r="K572">
        <v>193</v>
      </c>
      <c r="L572">
        <v>11170364.779999999</v>
      </c>
      <c r="M572">
        <v>0</v>
      </c>
      <c r="N572">
        <v>0</v>
      </c>
    </row>
    <row r="573" spans="1:14" x14ac:dyDescent="0.25">
      <c r="A573">
        <v>554</v>
      </c>
      <c r="B573" t="s">
        <v>663</v>
      </c>
      <c r="C573">
        <v>1981</v>
      </c>
      <c r="E573" t="s">
        <v>277</v>
      </c>
      <c r="F573" t="s">
        <v>978</v>
      </c>
      <c r="G573">
        <v>5</v>
      </c>
      <c r="H573">
        <v>4</v>
      </c>
      <c r="I573">
        <v>3337.4</v>
      </c>
      <c r="J573">
        <v>3060.4</v>
      </c>
      <c r="K573">
        <v>149</v>
      </c>
      <c r="L573">
        <v>290428.90000000002</v>
      </c>
      <c r="M573">
        <v>0</v>
      </c>
      <c r="N573">
        <v>29042.89</v>
      </c>
    </row>
    <row r="574" spans="1:14" ht="14.45" hidden="1" x14ac:dyDescent="0.3">
      <c r="A574">
        <v>555</v>
      </c>
      <c r="B574" t="s">
        <v>1077</v>
      </c>
      <c r="C574">
        <v>1995</v>
      </c>
      <c r="E574" t="s">
        <v>277</v>
      </c>
      <c r="F574" t="s">
        <v>978</v>
      </c>
      <c r="G574">
        <v>9</v>
      </c>
      <c r="H574">
        <v>5</v>
      </c>
      <c r="I574">
        <v>12015.2</v>
      </c>
      <c r="J574">
        <v>10216.4</v>
      </c>
      <c r="K574">
        <v>480</v>
      </c>
      <c r="L574">
        <v>14731750</v>
      </c>
      <c r="M574">
        <v>0</v>
      </c>
      <c r="N574">
        <v>0</v>
      </c>
    </row>
    <row r="575" spans="1:14" ht="14.45" hidden="1" x14ac:dyDescent="0.3">
      <c r="A575">
        <v>556</v>
      </c>
      <c r="B575" t="s">
        <v>1078</v>
      </c>
      <c r="C575">
        <v>1994</v>
      </c>
      <c r="E575" t="s">
        <v>277</v>
      </c>
      <c r="F575" t="s">
        <v>978</v>
      </c>
      <c r="G575">
        <v>9</v>
      </c>
      <c r="H575">
        <v>1</v>
      </c>
      <c r="I575">
        <v>7025.7</v>
      </c>
      <c r="J575">
        <v>5536.1</v>
      </c>
      <c r="K575">
        <v>314</v>
      </c>
      <c r="L575">
        <v>5892700</v>
      </c>
      <c r="M575">
        <v>0</v>
      </c>
      <c r="N575">
        <v>0</v>
      </c>
    </row>
    <row r="576" spans="1:14" ht="14.45" hidden="1" x14ac:dyDescent="0.3">
      <c r="A576">
        <v>557</v>
      </c>
      <c r="B576" t="s">
        <v>1079</v>
      </c>
      <c r="C576">
        <v>1994</v>
      </c>
      <c r="E576" t="s">
        <v>277</v>
      </c>
      <c r="F576" t="s">
        <v>978</v>
      </c>
      <c r="G576">
        <v>9</v>
      </c>
      <c r="H576">
        <v>1</v>
      </c>
      <c r="I576">
        <v>6966.7</v>
      </c>
      <c r="J576">
        <v>5449</v>
      </c>
      <c r="K576">
        <v>310</v>
      </c>
      <c r="L576">
        <v>5892700</v>
      </c>
      <c r="M576">
        <v>0</v>
      </c>
      <c r="N576">
        <v>0</v>
      </c>
    </row>
    <row r="577" spans="1:14" ht="14.45" hidden="1" x14ac:dyDescent="0.3">
      <c r="A577">
        <v>558</v>
      </c>
      <c r="B577" t="s">
        <v>664</v>
      </c>
      <c r="C577">
        <v>1983</v>
      </c>
      <c r="E577" t="s">
        <v>277</v>
      </c>
      <c r="F577" t="s">
        <v>978</v>
      </c>
      <c r="G577">
        <v>5</v>
      </c>
      <c r="H577">
        <v>13</v>
      </c>
      <c r="I577">
        <v>13145</v>
      </c>
      <c r="J577">
        <v>11388.2</v>
      </c>
      <c r="K577">
        <v>494</v>
      </c>
      <c r="L577">
        <v>5066035.07</v>
      </c>
      <c r="M577">
        <v>0</v>
      </c>
      <c r="N577">
        <v>0</v>
      </c>
    </row>
    <row r="578" spans="1:14" x14ac:dyDescent="0.25">
      <c r="A578">
        <v>559</v>
      </c>
      <c r="B578" t="s">
        <v>665</v>
      </c>
      <c r="C578">
        <v>1984</v>
      </c>
      <c r="E578" t="s">
        <v>277</v>
      </c>
      <c r="F578" t="s">
        <v>978</v>
      </c>
      <c r="G578">
        <v>5</v>
      </c>
      <c r="H578">
        <v>6</v>
      </c>
      <c r="I578">
        <v>6924.6</v>
      </c>
      <c r="J578">
        <v>5928.6</v>
      </c>
      <c r="K578">
        <v>219</v>
      </c>
      <c r="L578">
        <v>2099509.94</v>
      </c>
      <c r="M578">
        <v>0</v>
      </c>
      <c r="N578">
        <v>209950.99</v>
      </c>
    </row>
    <row r="579" spans="1:14" ht="14.45" hidden="1" x14ac:dyDescent="0.3">
      <c r="A579">
        <v>560</v>
      </c>
      <c r="B579" t="s">
        <v>1258</v>
      </c>
      <c r="C579">
        <v>1982</v>
      </c>
      <c r="E579" t="s">
        <v>277</v>
      </c>
      <c r="F579" t="s">
        <v>978</v>
      </c>
      <c r="G579">
        <v>5</v>
      </c>
      <c r="H579">
        <v>6</v>
      </c>
      <c r="I579">
        <v>5815</v>
      </c>
      <c r="J579">
        <v>5043.1000000000004</v>
      </c>
      <c r="K579">
        <v>215</v>
      </c>
      <c r="L579">
        <v>13851306.4</v>
      </c>
      <c r="M579">
        <v>0</v>
      </c>
      <c r="N579">
        <v>0</v>
      </c>
    </row>
    <row r="580" spans="1:14" ht="14.45" hidden="1" x14ac:dyDescent="0.3">
      <c r="A580">
        <v>561</v>
      </c>
      <c r="B580" t="s">
        <v>666</v>
      </c>
      <c r="C580">
        <v>1983</v>
      </c>
      <c r="E580" t="s">
        <v>277</v>
      </c>
      <c r="F580" t="s">
        <v>978</v>
      </c>
      <c r="G580">
        <v>5</v>
      </c>
      <c r="H580">
        <v>6</v>
      </c>
      <c r="I580">
        <v>5804.2</v>
      </c>
      <c r="J580">
        <v>5035.8999999999996</v>
      </c>
      <c r="K580">
        <v>222</v>
      </c>
      <c r="L580">
        <v>1632152.82</v>
      </c>
      <c r="M580">
        <v>0</v>
      </c>
      <c r="N580">
        <v>0</v>
      </c>
    </row>
    <row r="581" spans="1:14" ht="14.45" hidden="1" x14ac:dyDescent="0.3">
      <c r="A581">
        <v>562</v>
      </c>
      <c r="B581" t="s">
        <v>667</v>
      </c>
      <c r="C581">
        <v>1983</v>
      </c>
      <c r="E581" t="s">
        <v>277</v>
      </c>
      <c r="F581" t="s">
        <v>978</v>
      </c>
      <c r="G581">
        <v>8</v>
      </c>
      <c r="H581">
        <v>1</v>
      </c>
      <c r="I581">
        <v>5115.04</v>
      </c>
      <c r="J581">
        <v>3221.3</v>
      </c>
      <c r="K581">
        <v>221</v>
      </c>
      <c r="L581">
        <v>4428812.75</v>
      </c>
      <c r="M581">
        <v>0</v>
      </c>
      <c r="N581">
        <v>0</v>
      </c>
    </row>
    <row r="582" spans="1:14" ht="14.45" hidden="1" x14ac:dyDescent="0.3">
      <c r="A582">
        <v>563</v>
      </c>
      <c r="B582" t="s">
        <v>1054</v>
      </c>
      <c r="C582">
        <v>1978</v>
      </c>
      <c r="E582" t="s">
        <v>277</v>
      </c>
      <c r="F582" t="s">
        <v>978</v>
      </c>
      <c r="G582">
        <v>5</v>
      </c>
      <c r="H582">
        <v>6</v>
      </c>
      <c r="I582">
        <v>5911.3</v>
      </c>
      <c r="J582">
        <v>5080.7</v>
      </c>
      <c r="K582">
        <v>225</v>
      </c>
      <c r="L582">
        <v>717514.23999999999</v>
      </c>
      <c r="M582">
        <v>0</v>
      </c>
      <c r="N582">
        <v>0</v>
      </c>
    </row>
    <row r="583" spans="1:14" ht="14.45" hidden="1" x14ac:dyDescent="0.3">
      <c r="A583">
        <v>564</v>
      </c>
      <c r="B583" t="s">
        <v>1200</v>
      </c>
      <c r="C583">
        <v>1981</v>
      </c>
      <c r="E583" t="s">
        <v>277</v>
      </c>
      <c r="F583" t="s">
        <v>978</v>
      </c>
      <c r="G583">
        <v>5</v>
      </c>
      <c r="H583">
        <v>6</v>
      </c>
      <c r="I583">
        <v>4572.01</v>
      </c>
      <c r="J583">
        <v>3997.8</v>
      </c>
      <c r="K583">
        <v>244</v>
      </c>
      <c r="L583">
        <v>12585587.43</v>
      </c>
      <c r="M583">
        <v>0</v>
      </c>
      <c r="N583">
        <v>0</v>
      </c>
    </row>
    <row r="584" spans="1:14" ht="14.45" hidden="1" x14ac:dyDescent="0.3">
      <c r="A584">
        <v>565</v>
      </c>
      <c r="B584" t="s">
        <v>1201</v>
      </c>
      <c r="C584">
        <v>1981</v>
      </c>
      <c r="E584" t="s">
        <v>277</v>
      </c>
      <c r="F584" t="s">
        <v>978</v>
      </c>
      <c r="G584">
        <v>5</v>
      </c>
      <c r="H584">
        <v>6</v>
      </c>
      <c r="I584">
        <v>4501.5</v>
      </c>
      <c r="J584">
        <v>3948.6</v>
      </c>
      <c r="K584">
        <v>249</v>
      </c>
      <c r="L584">
        <v>13415599.550000001</v>
      </c>
      <c r="M584">
        <v>0</v>
      </c>
      <c r="N584">
        <v>0</v>
      </c>
    </row>
    <row r="585" spans="1:14" ht="14.45" hidden="1" x14ac:dyDescent="0.3">
      <c r="A585">
        <v>566</v>
      </c>
      <c r="B585" t="s">
        <v>1202</v>
      </c>
      <c r="C585">
        <v>1982</v>
      </c>
      <c r="E585" t="s">
        <v>277</v>
      </c>
      <c r="F585" t="s">
        <v>978</v>
      </c>
      <c r="G585">
        <v>5</v>
      </c>
      <c r="H585">
        <v>6</v>
      </c>
      <c r="I585">
        <v>5855.3</v>
      </c>
      <c r="J585">
        <v>5094.2</v>
      </c>
      <c r="K585">
        <v>248</v>
      </c>
      <c r="L585">
        <v>8123437.1600000001</v>
      </c>
      <c r="M585">
        <v>0</v>
      </c>
      <c r="N585">
        <v>0</v>
      </c>
    </row>
    <row r="586" spans="1:14" ht="14.45" hidden="1" x14ac:dyDescent="0.3">
      <c r="A586">
        <v>567</v>
      </c>
      <c r="B586" t="s">
        <v>101</v>
      </c>
      <c r="C586">
        <v>1978</v>
      </c>
      <c r="E586" t="s">
        <v>277</v>
      </c>
      <c r="F586" t="s">
        <v>978</v>
      </c>
      <c r="G586">
        <v>5</v>
      </c>
      <c r="H586">
        <v>6</v>
      </c>
      <c r="I586">
        <v>4463.5</v>
      </c>
      <c r="J586">
        <v>3827.2</v>
      </c>
      <c r="K586">
        <v>258</v>
      </c>
      <c r="L586">
        <v>363197.45</v>
      </c>
      <c r="M586">
        <v>0</v>
      </c>
      <c r="N586">
        <v>0</v>
      </c>
    </row>
    <row r="587" spans="1:14" ht="14.45" hidden="1" x14ac:dyDescent="0.3">
      <c r="A587">
        <v>568</v>
      </c>
      <c r="B587" t="s">
        <v>668</v>
      </c>
      <c r="C587">
        <v>1979</v>
      </c>
      <c r="E587" t="s">
        <v>277</v>
      </c>
      <c r="F587" t="s">
        <v>288</v>
      </c>
      <c r="G587">
        <v>5</v>
      </c>
      <c r="H587">
        <v>4</v>
      </c>
      <c r="I587">
        <v>3732</v>
      </c>
      <c r="J587">
        <v>3348.2</v>
      </c>
      <c r="K587">
        <v>182</v>
      </c>
      <c r="L587">
        <v>29345799.460000001</v>
      </c>
      <c r="M587">
        <v>0</v>
      </c>
      <c r="N587">
        <v>0</v>
      </c>
    </row>
    <row r="588" spans="1:14" ht="14.45" hidden="1" x14ac:dyDescent="0.3">
      <c r="A588">
        <v>569</v>
      </c>
      <c r="B588" t="s">
        <v>102</v>
      </c>
      <c r="C588">
        <v>1982</v>
      </c>
      <c r="E588" t="s">
        <v>277</v>
      </c>
      <c r="F588" t="s">
        <v>978</v>
      </c>
      <c r="G588">
        <v>5</v>
      </c>
      <c r="H588">
        <v>6</v>
      </c>
      <c r="I588">
        <v>5640.2</v>
      </c>
      <c r="J588">
        <v>5006.2</v>
      </c>
      <c r="K588">
        <v>222</v>
      </c>
      <c r="L588">
        <v>1936886.27</v>
      </c>
      <c r="M588">
        <v>0</v>
      </c>
      <c r="N588">
        <v>0</v>
      </c>
    </row>
    <row r="589" spans="1:14" ht="14.45" hidden="1" x14ac:dyDescent="0.3">
      <c r="A589">
        <v>570</v>
      </c>
      <c r="B589" t="s">
        <v>669</v>
      </c>
      <c r="C589">
        <v>1984</v>
      </c>
      <c r="E589" t="s">
        <v>277</v>
      </c>
      <c r="F589" t="s">
        <v>978</v>
      </c>
      <c r="G589">
        <v>5</v>
      </c>
      <c r="H589">
        <v>9</v>
      </c>
      <c r="I589">
        <v>12402.3</v>
      </c>
      <c r="J589">
        <v>7832.6</v>
      </c>
      <c r="K589">
        <v>355</v>
      </c>
      <c r="L589">
        <v>3030413.36</v>
      </c>
      <c r="M589">
        <v>0</v>
      </c>
      <c r="N589">
        <v>0</v>
      </c>
    </row>
    <row r="590" spans="1:14" ht="14.45" hidden="1" x14ac:dyDescent="0.3">
      <c r="A590">
        <v>571</v>
      </c>
      <c r="B590" t="s">
        <v>670</v>
      </c>
      <c r="C590">
        <v>1984</v>
      </c>
      <c r="E590" t="s">
        <v>277</v>
      </c>
      <c r="F590" t="s">
        <v>978</v>
      </c>
      <c r="G590">
        <v>5</v>
      </c>
      <c r="H590">
        <v>4</v>
      </c>
      <c r="I590">
        <v>3882</v>
      </c>
      <c r="J590">
        <v>2753.2</v>
      </c>
      <c r="K590">
        <v>172</v>
      </c>
      <c r="L590">
        <v>918618.95</v>
      </c>
      <c r="M590">
        <v>0</v>
      </c>
      <c r="N590">
        <v>0</v>
      </c>
    </row>
    <row r="591" spans="1:14" ht="14.45" hidden="1" x14ac:dyDescent="0.3">
      <c r="A591">
        <v>572</v>
      </c>
      <c r="B591" t="s">
        <v>671</v>
      </c>
      <c r="C591">
        <v>1984</v>
      </c>
      <c r="E591" t="s">
        <v>277</v>
      </c>
      <c r="F591" t="s">
        <v>978</v>
      </c>
      <c r="G591">
        <v>5</v>
      </c>
      <c r="H591">
        <v>6</v>
      </c>
      <c r="I591">
        <v>5618.2</v>
      </c>
      <c r="J591">
        <v>3973.2</v>
      </c>
      <c r="K591">
        <v>262</v>
      </c>
      <c r="L591">
        <v>468877.33</v>
      </c>
      <c r="M591">
        <v>0</v>
      </c>
      <c r="N591">
        <v>0</v>
      </c>
    </row>
    <row r="592" spans="1:14" ht="14.45" hidden="1" x14ac:dyDescent="0.3">
      <c r="A592">
        <v>573</v>
      </c>
      <c r="B592" t="s">
        <v>672</v>
      </c>
      <c r="C592">
        <v>1984</v>
      </c>
      <c r="E592" t="s">
        <v>277</v>
      </c>
      <c r="F592" t="s">
        <v>978</v>
      </c>
      <c r="G592">
        <v>5</v>
      </c>
      <c r="H592">
        <v>6</v>
      </c>
      <c r="I592">
        <v>5656.33</v>
      </c>
      <c r="J592">
        <v>4008.6</v>
      </c>
      <c r="K592">
        <v>257</v>
      </c>
      <c r="L592">
        <v>994629.87</v>
      </c>
      <c r="M592">
        <v>0</v>
      </c>
      <c r="N592">
        <v>0</v>
      </c>
    </row>
    <row r="593" spans="1:14" ht="14.45" hidden="1" x14ac:dyDescent="0.3">
      <c r="A593">
        <v>574</v>
      </c>
      <c r="B593" t="s">
        <v>246</v>
      </c>
      <c r="C593">
        <v>1984</v>
      </c>
      <c r="E593" t="s">
        <v>277</v>
      </c>
      <c r="F593" t="s">
        <v>978</v>
      </c>
      <c r="G593">
        <v>5</v>
      </c>
      <c r="H593">
        <v>6</v>
      </c>
      <c r="I593">
        <v>5792.53</v>
      </c>
      <c r="J593">
        <v>4060.5</v>
      </c>
      <c r="K593">
        <v>263</v>
      </c>
      <c r="L593">
        <v>1007507.5</v>
      </c>
      <c r="M593">
        <v>0</v>
      </c>
      <c r="N593">
        <v>0</v>
      </c>
    </row>
    <row r="594" spans="1:14" ht="14.45" hidden="1" x14ac:dyDescent="0.3">
      <c r="A594">
        <v>575</v>
      </c>
      <c r="B594" t="s">
        <v>220</v>
      </c>
      <c r="C594">
        <v>1981</v>
      </c>
      <c r="E594" t="s">
        <v>277</v>
      </c>
      <c r="F594" t="s">
        <v>978</v>
      </c>
      <c r="G594">
        <v>5</v>
      </c>
      <c r="H594">
        <v>6</v>
      </c>
      <c r="I594">
        <v>5852.6</v>
      </c>
      <c r="J594">
        <v>5025.5</v>
      </c>
      <c r="K594">
        <v>217</v>
      </c>
      <c r="L594">
        <v>13280766.560000001</v>
      </c>
      <c r="M594">
        <v>0</v>
      </c>
      <c r="N594">
        <v>0</v>
      </c>
    </row>
    <row r="595" spans="1:14" ht="14.45" hidden="1" x14ac:dyDescent="0.3">
      <c r="A595">
        <v>576</v>
      </c>
      <c r="B595" t="s">
        <v>159</v>
      </c>
      <c r="C595">
        <v>1982</v>
      </c>
      <c r="E595" t="s">
        <v>277</v>
      </c>
      <c r="F595" t="s">
        <v>288</v>
      </c>
      <c r="G595">
        <v>5</v>
      </c>
      <c r="H595">
        <v>7</v>
      </c>
      <c r="I595">
        <v>5366.2</v>
      </c>
      <c r="J595">
        <v>4757.2</v>
      </c>
      <c r="K595">
        <v>245</v>
      </c>
      <c r="L595">
        <v>1646081.59</v>
      </c>
      <c r="M595">
        <v>0</v>
      </c>
      <c r="N595">
        <v>0</v>
      </c>
    </row>
    <row r="596" spans="1:14" ht="14.45" hidden="1" x14ac:dyDescent="0.3">
      <c r="A596">
        <v>577</v>
      </c>
      <c r="B596" t="s">
        <v>1203</v>
      </c>
      <c r="C596">
        <v>2004</v>
      </c>
      <c r="E596" t="s">
        <v>277</v>
      </c>
      <c r="F596" t="s">
        <v>288</v>
      </c>
      <c r="G596">
        <v>5</v>
      </c>
      <c r="H596">
        <v>3</v>
      </c>
      <c r="I596">
        <v>3972.3</v>
      </c>
      <c r="J596">
        <v>3366</v>
      </c>
      <c r="K596">
        <v>65</v>
      </c>
      <c r="L596">
        <v>700000</v>
      </c>
      <c r="M596">
        <v>0</v>
      </c>
      <c r="N596">
        <v>0</v>
      </c>
    </row>
    <row r="597" spans="1:14" x14ac:dyDescent="0.25">
      <c r="A597">
        <v>578</v>
      </c>
      <c r="B597" t="s">
        <v>673</v>
      </c>
      <c r="C597">
        <v>1983</v>
      </c>
      <c r="E597" t="s">
        <v>277</v>
      </c>
      <c r="F597" t="s">
        <v>288</v>
      </c>
      <c r="G597">
        <v>5</v>
      </c>
      <c r="H597">
        <v>6</v>
      </c>
      <c r="I597">
        <v>4514.3</v>
      </c>
      <c r="J597">
        <v>4050.91</v>
      </c>
      <c r="K597">
        <v>243</v>
      </c>
      <c r="L597">
        <v>2425010.4300000002</v>
      </c>
      <c r="M597">
        <v>0</v>
      </c>
      <c r="N597">
        <v>242501.04</v>
      </c>
    </row>
    <row r="598" spans="1:14" ht="14.45" hidden="1" x14ac:dyDescent="0.3">
      <c r="A598">
        <v>579</v>
      </c>
      <c r="B598" t="s">
        <v>160</v>
      </c>
      <c r="C598">
        <v>1982</v>
      </c>
      <c r="E598" t="s">
        <v>277</v>
      </c>
      <c r="F598" t="s">
        <v>288</v>
      </c>
      <c r="G598">
        <v>5</v>
      </c>
      <c r="H598">
        <v>8</v>
      </c>
      <c r="I598">
        <v>6115.3</v>
      </c>
      <c r="J598">
        <v>5433.5</v>
      </c>
      <c r="K598">
        <v>357</v>
      </c>
      <c r="L598">
        <v>1880094.24</v>
      </c>
      <c r="M598">
        <v>0</v>
      </c>
      <c r="N598">
        <v>0</v>
      </c>
    </row>
    <row r="599" spans="1:14" ht="14.45" hidden="1" x14ac:dyDescent="0.3">
      <c r="A599">
        <v>580</v>
      </c>
      <c r="B599" t="s">
        <v>674</v>
      </c>
      <c r="C599">
        <v>1985</v>
      </c>
      <c r="E599" t="s">
        <v>277</v>
      </c>
      <c r="F599" t="s">
        <v>978</v>
      </c>
      <c r="G599">
        <v>5</v>
      </c>
      <c r="H599">
        <v>6</v>
      </c>
      <c r="I599">
        <v>5119.95</v>
      </c>
      <c r="J599">
        <v>4568.5</v>
      </c>
      <c r="K599">
        <v>259</v>
      </c>
      <c r="L599">
        <v>12222228.15</v>
      </c>
      <c r="M599">
        <v>0</v>
      </c>
      <c r="N599">
        <v>0</v>
      </c>
    </row>
    <row r="600" spans="1:14" ht="14.45" hidden="1" x14ac:dyDescent="0.3">
      <c r="A600">
        <v>581</v>
      </c>
      <c r="B600" t="s">
        <v>675</v>
      </c>
      <c r="C600">
        <v>1984</v>
      </c>
      <c r="E600" t="s">
        <v>277</v>
      </c>
      <c r="F600" t="s">
        <v>978</v>
      </c>
      <c r="G600">
        <v>5</v>
      </c>
      <c r="H600">
        <v>6</v>
      </c>
      <c r="I600">
        <v>5266</v>
      </c>
      <c r="J600">
        <v>4687.3999999999996</v>
      </c>
      <c r="K600">
        <v>235</v>
      </c>
      <c r="L600">
        <v>1640357.97</v>
      </c>
      <c r="M600">
        <v>0</v>
      </c>
      <c r="N600">
        <v>0</v>
      </c>
    </row>
    <row r="601" spans="1:14" x14ac:dyDescent="0.25">
      <c r="A601">
        <v>582</v>
      </c>
      <c r="B601" t="s">
        <v>676</v>
      </c>
      <c r="C601">
        <v>1984</v>
      </c>
      <c r="E601" t="s">
        <v>277</v>
      </c>
      <c r="F601" t="s">
        <v>978</v>
      </c>
      <c r="G601">
        <v>5</v>
      </c>
      <c r="H601">
        <v>6</v>
      </c>
      <c r="I601">
        <v>5181</v>
      </c>
      <c r="J601">
        <v>4537</v>
      </c>
      <c r="K601">
        <v>233</v>
      </c>
      <c r="L601">
        <v>15474939.73</v>
      </c>
      <c r="M601">
        <v>0</v>
      </c>
      <c r="N601">
        <v>1547493.97</v>
      </c>
    </row>
    <row r="602" spans="1:14" x14ac:dyDescent="0.25">
      <c r="A602">
        <v>583</v>
      </c>
      <c r="B602" t="s">
        <v>677</v>
      </c>
      <c r="C602">
        <v>1983</v>
      </c>
      <c r="E602" t="s">
        <v>277</v>
      </c>
      <c r="F602" t="s">
        <v>978</v>
      </c>
      <c r="G602">
        <v>5</v>
      </c>
      <c r="H602">
        <v>4</v>
      </c>
      <c r="I602">
        <v>3453.3</v>
      </c>
      <c r="J602">
        <v>3020.8</v>
      </c>
      <c r="K602">
        <v>154</v>
      </c>
      <c r="L602">
        <v>1050303.46</v>
      </c>
      <c r="M602">
        <v>0</v>
      </c>
      <c r="N602">
        <v>105030.35</v>
      </c>
    </row>
    <row r="603" spans="1:14" ht="14.45" hidden="1" x14ac:dyDescent="0.3">
      <c r="A603">
        <v>584</v>
      </c>
      <c r="B603" t="s">
        <v>103</v>
      </c>
      <c r="C603">
        <v>1982</v>
      </c>
      <c r="E603" t="s">
        <v>277</v>
      </c>
      <c r="F603" t="s">
        <v>978</v>
      </c>
      <c r="G603">
        <v>5</v>
      </c>
      <c r="H603">
        <v>6</v>
      </c>
      <c r="I603">
        <v>5279.6</v>
      </c>
      <c r="J603">
        <v>4656.2</v>
      </c>
      <c r="K603">
        <v>206</v>
      </c>
      <c r="L603">
        <v>1714263.84</v>
      </c>
      <c r="M603">
        <v>0</v>
      </c>
      <c r="N603">
        <v>0</v>
      </c>
    </row>
    <row r="604" spans="1:14" ht="14.45" hidden="1" x14ac:dyDescent="0.3">
      <c r="A604">
        <v>585</v>
      </c>
      <c r="B604" t="s">
        <v>1204</v>
      </c>
      <c r="C604">
        <v>1980</v>
      </c>
      <c r="E604" t="s">
        <v>277</v>
      </c>
      <c r="F604" t="s">
        <v>978</v>
      </c>
      <c r="G604">
        <v>5</v>
      </c>
      <c r="H604">
        <v>4</v>
      </c>
      <c r="I604">
        <v>3419.8</v>
      </c>
      <c r="J604">
        <v>3054.9</v>
      </c>
      <c r="K604">
        <v>136</v>
      </c>
      <c r="L604">
        <v>9122980.1300000008</v>
      </c>
      <c r="M604">
        <v>0</v>
      </c>
      <c r="N604">
        <v>0</v>
      </c>
    </row>
    <row r="605" spans="1:14" ht="14.45" hidden="1" x14ac:dyDescent="0.3">
      <c r="A605">
        <v>586</v>
      </c>
      <c r="B605" t="s">
        <v>1080</v>
      </c>
      <c r="C605">
        <v>1993</v>
      </c>
      <c r="E605" t="s">
        <v>277</v>
      </c>
      <c r="F605" t="s">
        <v>288</v>
      </c>
      <c r="G605">
        <v>9</v>
      </c>
      <c r="H605">
        <v>4</v>
      </c>
      <c r="I605">
        <v>10953.6</v>
      </c>
      <c r="J605">
        <v>9134.7000000000007</v>
      </c>
      <c r="K605">
        <v>392</v>
      </c>
      <c r="L605">
        <v>5892700</v>
      </c>
      <c r="M605">
        <v>0</v>
      </c>
      <c r="N605">
        <v>0</v>
      </c>
    </row>
    <row r="606" spans="1:14" ht="14.45" hidden="1" x14ac:dyDescent="0.3">
      <c r="A606">
        <v>587</v>
      </c>
      <c r="B606" t="s">
        <v>107</v>
      </c>
      <c r="C606">
        <v>1982</v>
      </c>
      <c r="E606" t="s">
        <v>277</v>
      </c>
      <c r="F606" t="s">
        <v>978</v>
      </c>
      <c r="G606">
        <v>5</v>
      </c>
      <c r="H606">
        <v>8</v>
      </c>
      <c r="I606">
        <v>7925.4</v>
      </c>
      <c r="J606">
        <v>5406.1</v>
      </c>
      <c r="K606">
        <v>325</v>
      </c>
      <c r="L606">
        <v>400556.87</v>
      </c>
      <c r="M606">
        <v>0</v>
      </c>
      <c r="N606">
        <v>0</v>
      </c>
    </row>
    <row r="607" spans="1:14" ht="14.45" hidden="1" x14ac:dyDescent="0.3">
      <c r="A607">
        <v>588</v>
      </c>
      <c r="B607" t="s">
        <v>678</v>
      </c>
      <c r="C607">
        <v>1983</v>
      </c>
      <c r="E607" t="s">
        <v>277</v>
      </c>
      <c r="F607" t="s">
        <v>288</v>
      </c>
      <c r="G607">
        <v>9</v>
      </c>
      <c r="H607">
        <v>1</v>
      </c>
      <c r="I607">
        <v>5069.6000000000004</v>
      </c>
      <c r="J607">
        <v>4120.7</v>
      </c>
      <c r="K607">
        <v>271</v>
      </c>
      <c r="L607">
        <v>1483361.35</v>
      </c>
      <c r="M607">
        <v>0</v>
      </c>
      <c r="N607">
        <v>0</v>
      </c>
    </row>
    <row r="608" spans="1:14" ht="14.45" hidden="1" x14ac:dyDescent="0.3">
      <c r="A608">
        <v>589</v>
      </c>
      <c r="B608" t="s">
        <v>1205</v>
      </c>
      <c r="C608">
        <v>1994</v>
      </c>
      <c r="E608" t="s">
        <v>277</v>
      </c>
      <c r="F608" t="s">
        <v>288</v>
      </c>
      <c r="G608">
        <v>9</v>
      </c>
      <c r="H608">
        <v>4</v>
      </c>
      <c r="I608">
        <v>10665.2</v>
      </c>
      <c r="J608">
        <v>9433.7999999999993</v>
      </c>
      <c r="K608">
        <v>147</v>
      </c>
      <c r="L608">
        <v>5892700</v>
      </c>
      <c r="M608">
        <v>0</v>
      </c>
      <c r="N608">
        <v>0</v>
      </c>
    </row>
    <row r="609" spans="1:14" ht="14.45" hidden="1" x14ac:dyDescent="0.3">
      <c r="A609">
        <v>590</v>
      </c>
      <c r="B609" t="s">
        <v>1206</v>
      </c>
      <c r="C609">
        <v>1972</v>
      </c>
      <c r="E609" t="s">
        <v>277</v>
      </c>
      <c r="F609" t="s">
        <v>978</v>
      </c>
      <c r="G609">
        <v>5</v>
      </c>
      <c r="H609">
        <v>8</v>
      </c>
      <c r="I609">
        <v>6102.3</v>
      </c>
      <c r="J609">
        <v>5371.2</v>
      </c>
      <c r="K609">
        <v>118</v>
      </c>
      <c r="L609">
        <v>10214000</v>
      </c>
      <c r="M609">
        <v>0</v>
      </c>
      <c r="N609">
        <v>0</v>
      </c>
    </row>
    <row r="610" spans="1:14" ht="14.45" hidden="1" x14ac:dyDescent="0.3">
      <c r="A610">
        <v>591</v>
      </c>
      <c r="B610" t="s">
        <v>1081</v>
      </c>
      <c r="C610">
        <v>1978</v>
      </c>
      <c r="E610" t="s">
        <v>277</v>
      </c>
      <c r="F610" t="s">
        <v>288</v>
      </c>
      <c r="G610">
        <v>9</v>
      </c>
      <c r="H610">
        <v>1</v>
      </c>
      <c r="I610">
        <v>2227.8000000000002</v>
      </c>
      <c r="J610">
        <v>1922.4</v>
      </c>
      <c r="K610">
        <v>105</v>
      </c>
      <c r="L610">
        <v>2946350</v>
      </c>
      <c r="M610">
        <v>0</v>
      </c>
      <c r="N610">
        <v>0</v>
      </c>
    </row>
    <row r="611" spans="1:14" ht="14.45" hidden="1" x14ac:dyDescent="0.3">
      <c r="A611">
        <v>592</v>
      </c>
      <c r="B611" t="s">
        <v>1207</v>
      </c>
      <c r="C611">
        <v>1977</v>
      </c>
      <c r="E611" t="s">
        <v>277</v>
      </c>
      <c r="F611" t="s">
        <v>978</v>
      </c>
      <c r="G611">
        <v>5</v>
      </c>
      <c r="H611">
        <v>8</v>
      </c>
      <c r="I611">
        <v>6018.6</v>
      </c>
      <c r="J611">
        <v>5444.2</v>
      </c>
      <c r="K611">
        <v>328</v>
      </c>
      <c r="L611">
        <v>13039027.199999999</v>
      </c>
      <c r="M611">
        <v>0</v>
      </c>
      <c r="N611">
        <v>0</v>
      </c>
    </row>
    <row r="612" spans="1:14" ht="14.45" hidden="1" x14ac:dyDescent="0.3">
      <c r="A612">
        <v>593</v>
      </c>
      <c r="B612" t="s">
        <v>1208</v>
      </c>
      <c r="C612">
        <v>1977</v>
      </c>
      <c r="E612" t="s">
        <v>277</v>
      </c>
      <c r="F612" t="s">
        <v>978</v>
      </c>
      <c r="G612">
        <v>5</v>
      </c>
      <c r="H612">
        <v>8</v>
      </c>
      <c r="I612">
        <v>6005.8</v>
      </c>
      <c r="J612">
        <v>5427.7</v>
      </c>
      <c r="K612">
        <v>303</v>
      </c>
      <c r="L612">
        <v>12998444.949999999</v>
      </c>
      <c r="M612">
        <v>0</v>
      </c>
      <c r="N612">
        <v>0</v>
      </c>
    </row>
    <row r="613" spans="1:14" ht="14.45" hidden="1" x14ac:dyDescent="0.3">
      <c r="A613">
        <v>594</v>
      </c>
      <c r="B613" t="s">
        <v>221</v>
      </c>
      <c r="C613">
        <v>1982</v>
      </c>
      <c r="E613" t="s">
        <v>277</v>
      </c>
      <c r="F613" t="s">
        <v>978</v>
      </c>
      <c r="G613">
        <v>8</v>
      </c>
      <c r="H613">
        <v>1</v>
      </c>
      <c r="I613">
        <v>6483.6</v>
      </c>
      <c r="J613">
        <v>3739.4</v>
      </c>
      <c r="K613">
        <v>123</v>
      </c>
      <c r="L613">
        <v>5933410.25</v>
      </c>
      <c r="M613">
        <v>0</v>
      </c>
      <c r="N613">
        <v>0</v>
      </c>
    </row>
    <row r="614" spans="1:14" ht="14.45" hidden="1" x14ac:dyDescent="0.3">
      <c r="A614">
        <v>595</v>
      </c>
      <c r="B614" t="s">
        <v>679</v>
      </c>
      <c r="C614">
        <v>1985</v>
      </c>
      <c r="E614" t="s">
        <v>277</v>
      </c>
      <c r="F614" t="s">
        <v>288</v>
      </c>
      <c r="G614">
        <v>5</v>
      </c>
      <c r="H614">
        <v>6</v>
      </c>
      <c r="I614">
        <v>4543.7</v>
      </c>
      <c r="J614">
        <v>4086.8</v>
      </c>
      <c r="K614">
        <v>242</v>
      </c>
      <c r="L614">
        <v>390450.83</v>
      </c>
      <c r="M614">
        <v>0</v>
      </c>
      <c r="N614">
        <v>0</v>
      </c>
    </row>
    <row r="615" spans="1:14" ht="14.45" hidden="1" x14ac:dyDescent="0.3">
      <c r="A615">
        <v>596</v>
      </c>
      <c r="B615" t="s">
        <v>680</v>
      </c>
      <c r="C615">
        <v>1984</v>
      </c>
      <c r="E615" t="s">
        <v>277</v>
      </c>
      <c r="F615" t="s">
        <v>978</v>
      </c>
      <c r="G615">
        <v>5</v>
      </c>
      <c r="H615">
        <v>6</v>
      </c>
      <c r="I615">
        <v>5786.2</v>
      </c>
      <c r="J615">
        <v>5054.2</v>
      </c>
      <c r="K615">
        <v>270</v>
      </c>
      <c r="L615">
        <v>2400130.92</v>
      </c>
      <c r="M615">
        <v>0</v>
      </c>
      <c r="N615">
        <v>0</v>
      </c>
    </row>
    <row r="616" spans="1:14" ht="14.45" hidden="1" x14ac:dyDescent="0.3">
      <c r="A616">
        <v>597</v>
      </c>
      <c r="B616" t="s">
        <v>681</v>
      </c>
      <c r="C616">
        <v>1984</v>
      </c>
      <c r="E616" t="s">
        <v>277</v>
      </c>
      <c r="F616" t="s">
        <v>978</v>
      </c>
      <c r="G616">
        <v>5</v>
      </c>
      <c r="H616">
        <v>20</v>
      </c>
      <c r="I616">
        <v>20920.400000000001</v>
      </c>
      <c r="J616">
        <v>17972.7</v>
      </c>
      <c r="K616">
        <v>798</v>
      </c>
      <c r="L616">
        <v>133651332.83</v>
      </c>
      <c r="M616">
        <v>0</v>
      </c>
      <c r="N616">
        <v>0</v>
      </c>
    </row>
    <row r="617" spans="1:14" ht="14.45" hidden="1" x14ac:dyDescent="0.3">
      <c r="A617">
        <v>598</v>
      </c>
      <c r="B617" t="s">
        <v>391</v>
      </c>
      <c r="C617">
        <v>1995</v>
      </c>
      <c r="E617" t="s">
        <v>277</v>
      </c>
      <c r="F617" t="s">
        <v>978</v>
      </c>
      <c r="G617">
        <v>9</v>
      </c>
      <c r="H617">
        <v>1</v>
      </c>
      <c r="I617">
        <v>6399.81</v>
      </c>
      <c r="J617">
        <v>4925.8100000000004</v>
      </c>
      <c r="K617">
        <v>334</v>
      </c>
      <c r="L617">
        <v>5892700</v>
      </c>
      <c r="M617">
        <v>0</v>
      </c>
      <c r="N617">
        <v>0</v>
      </c>
    </row>
    <row r="618" spans="1:14" ht="14.45" hidden="1" x14ac:dyDescent="0.3">
      <c r="A618">
        <v>599</v>
      </c>
      <c r="B618" t="s">
        <v>1082</v>
      </c>
      <c r="C618">
        <v>1993</v>
      </c>
      <c r="E618" t="s">
        <v>277</v>
      </c>
      <c r="F618" t="s">
        <v>978</v>
      </c>
      <c r="G618">
        <v>9</v>
      </c>
      <c r="H618">
        <v>1</v>
      </c>
      <c r="I618">
        <v>6361.1</v>
      </c>
      <c r="J618">
        <v>7888.8</v>
      </c>
      <c r="K618">
        <v>284</v>
      </c>
      <c r="L618">
        <v>5892700</v>
      </c>
      <c r="M618">
        <v>0</v>
      </c>
      <c r="N618">
        <v>0</v>
      </c>
    </row>
    <row r="619" spans="1:14" ht="14.45" hidden="1" x14ac:dyDescent="0.3">
      <c r="A619">
        <v>600</v>
      </c>
      <c r="B619" t="s">
        <v>1083</v>
      </c>
      <c r="C619">
        <v>1995</v>
      </c>
      <c r="E619" t="s">
        <v>277</v>
      </c>
      <c r="F619" t="s">
        <v>978</v>
      </c>
      <c r="G619">
        <v>9</v>
      </c>
      <c r="H619">
        <v>4</v>
      </c>
      <c r="I619">
        <v>12696.6</v>
      </c>
      <c r="J619">
        <v>11394.3</v>
      </c>
      <c r="K619">
        <v>277</v>
      </c>
      <c r="L619">
        <v>11785400</v>
      </c>
      <c r="M619">
        <v>0</v>
      </c>
      <c r="N619">
        <v>0</v>
      </c>
    </row>
    <row r="620" spans="1:14" ht="14.45" hidden="1" x14ac:dyDescent="0.3">
      <c r="A620">
        <v>601</v>
      </c>
      <c r="B620" t="s">
        <v>108</v>
      </c>
      <c r="C620">
        <v>1982</v>
      </c>
      <c r="E620" t="s">
        <v>277</v>
      </c>
      <c r="F620" t="s">
        <v>978</v>
      </c>
      <c r="G620">
        <v>5</v>
      </c>
      <c r="H620">
        <v>6</v>
      </c>
      <c r="I620">
        <v>5480.2</v>
      </c>
      <c r="J620">
        <v>4943</v>
      </c>
      <c r="K620">
        <v>227</v>
      </c>
      <c r="L620">
        <v>617519.1</v>
      </c>
      <c r="M620">
        <v>0</v>
      </c>
      <c r="N620">
        <v>0</v>
      </c>
    </row>
    <row r="621" spans="1:14" ht="14.45" hidden="1" x14ac:dyDescent="0.3">
      <c r="A621">
        <v>602</v>
      </c>
      <c r="B621" t="s">
        <v>1209</v>
      </c>
      <c r="C621">
        <v>1982</v>
      </c>
      <c r="E621" t="s">
        <v>277</v>
      </c>
      <c r="F621" t="s">
        <v>978</v>
      </c>
      <c r="G621">
        <v>5</v>
      </c>
      <c r="H621">
        <v>6</v>
      </c>
      <c r="I621">
        <v>5093.1000000000004</v>
      </c>
      <c r="J621">
        <v>4564</v>
      </c>
      <c r="K621">
        <v>198</v>
      </c>
      <c r="L621">
        <v>16209665.890000001</v>
      </c>
      <c r="M621">
        <v>0</v>
      </c>
      <c r="N621">
        <v>0</v>
      </c>
    </row>
    <row r="622" spans="1:14" ht="14.45" hidden="1" x14ac:dyDescent="0.3">
      <c r="A622">
        <v>603</v>
      </c>
      <c r="B622" t="s">
        <v>1255</v>
      </c>
      <c r="C622">
        <v>1981</v>
      </c>
      <c r="E622" t="s">
        <v>277</v>
      </c>
      <c r="F622" t="s">
        <v>978</v>
      </c>
      <c r="G622">
        <v>5</v>
      </c>
      <c r="H622">
        <v>1</v>
      </c>
      <c r="I622">
        <v>1280.5999999999999</v>
      </c>
      <c r="J622">
        <v>1091</v>
      </c>
      <c r="K622">
        <v>55</v>
      </c>
      <c r="L622">
        <v>1112136.8999999999</v>
      </c>
      <c r="M622">
        <v>0</v>
      </c>
      <c r="N622">
        <v>0</v>
      </c>
    </row>
    <row r="623" spans="1:14" ht="14.45" hidden="1" x14ac:dyDescent="0.3">
      <c r="A623">
        <v>604</v>
      </c>
      <c r="B623" t="s">
        <v>250</v>
      </c>
      <c r="C623">
        <v>1984</v>
      </c>
      <c r="E623" t="s">
        <v>277</v>
      </c>
      <c r="F623" t="s">
        <v>288</v>
      </c>
      <c r="G623">
        <v>9</v>
      </c>
      <c r="H623">
        <v>4</v>
      </c>
      <c r="I623">
        <v>10724.1</v>
      </c>
      <c r="J623">
        <v>9492</v>
      </c>
      <c r="K623">
        <v>292</v>
      </c>
      <c r="L623">
        <v>2612839.11</v>
      </c>
      <c r="M623">
        <v>0</v>
      </c>
      <c r="N623">
        <v>0</v>
      </c>
    </row>
    <row r="624" spans="1:14" ht="14.45" hidden="1" x14ac:dyDescent="0.3">
      <c r="A624">
        <v>605</v>
      </c>
      <c r="B624" t="s">
        <v>222</v>
      </c>
      <c r="C624">
        <v>1982</v>
      </c>
      <c r="E624" t="s">
        <v>277</v>
      </c>
      <c r="F624" t="s">
        <v>978</v>
      </c>
      <c r="G624">
        <v>5</v>
      </c>
      <c r="H624">
        <v>14</v>
      </c>
      <c r="I624">
        <v>12000.4</v>
      </c>
      <c r="J624">
        <v>10508.8</v>
      </c>
      <c r="K624">
        <v>507</v>
      </c>
      <c r="L624">
        <v>34296083.380000003</v>
      </c>
      <c r="M624">
        <v>0</v>
      </c>
      <c r="N624">
        <v>0</v>
      </c>
    </row>
    <row r="625" spans="1:14" ht="14.45" hidden="1" x14ac:dyDescent="0.3">
      <c r="A625">
        <v>606</v>
      </c>
      <c r="B625" t="s">
        <v>1210</v>
      </c>
      <c r="C625">
        <v>1976</v>
      </c>
      <c r="E625" t="s">
        <v>277</v>
      </c>
      <c r="F625" t="s">
        <v>978</v>
      </c>
      <c r="G625">
        <v>6</v>
      </c>
      <c r="H625">
        <v>4</v>
      </c>
      <c r="I625">
        <v>3640.9</v>
      </c>
      <c r="J625">
        <v>3304.3</v>
      </c>
      <c r="K625">
        <v>208</v>
      </c>
      <c r="L625">
        <v>6800146.7800000003</v>
      </c>
      <c r="M625">
        <v>0</v>
      </c>
      <c r="N625">
        <v>0</v>
      </c>
    </row>
    <row r="626" spans="1:14" x14ac:dyDescent="0.25">
      <c r="A626">
        <v>607</v>
      </c>
      <c r="B626" t="s">
        <v>682</v>
      </c>
      <c r="C626">
        <v>1985</v>
      </c>
      <c r="E626" t="s">
        <v>277</v>
      </c>
      <c r="F626" t="s">
        <v>978</v>
      </c>
      <c r="G626">
        <v>5</v>
      </c>
      <c r="H626">
        <v>4</v>
      </c>
      <c r="I626">
        <v>4114.3999999999996</v>
      </c>
      <c r="J626">
        <v>3480.8</v>
      </c>
      <c r="K626">
        <v>163</v>
      </c>
      <c r="L626">
        <v>8735738.8100000005</v>
      </c>
      <c r="M626">
        <v>0</v>
      </c>
      <c r="N626">
        <v>873573.88</v>
      </c>
    </row>
    <row r="627" spans="1:14" ht="14.45" hidden="1" x14ac:dyDescent="0.3">
      <c r="A627">
        <v>608</v>
      </c>
      <c r="B627" t="s">
        <v>683</v>
      </c>
      <c r="C627">
        <v>1985</v>
      </c>
      <c r="E627" t="s">
        <v>277</v>
      </c>
      <c r="F627" t="s">
        <v>978</v>
      </c>
      <c r="G627">
        <v>5</v>
      </c>
      <c r="H627">
        <v>7</v>
      </c>
      <c r="I627">
        <v>7139.9</v>
      </c>
      <c r="J627">
        <v>6112.59</v>
      </c>
      <c r="K627">
        <v>277</v>
      </c>
      <c r="L627">
        <v>27339183.210000001</v>
      </c>
      <c r="M627">
        <v>0</v>
      </c>
      <c r="N627">
        <v>0</v>
      </c>
    </row>
    <row r="628" spans="1:14" ht="14.45" hidden="1" x14ac:dyDescent="0.3">
      <c r="A628">
        <v>609</v>
      </c>
      <c r="B628" t="s">
        <v>1211</v>
      </c>
      <c r="C628">
        <v>1970</v>
      </c>
      <c r="E628" t="s">
        <v>277</v>
      </c>
      <c r="F628" t="s">
        <v>978</v>
      </c>
      <c r="G628">
        <v>5</v>
      </c>
      <c r="H628">
        <v>6</v>
      </c>
      <c r="I628">
        <v>4499.5</v>
      </c>
      <c r="J628">
        <v>4096.8999999999996</v>
      </c>
      <c r="K628">
        <v>250</v>
      </c>
      <c r="L628">
        <v>4575951.12</v>
      </c>
      <c r="M628">
        <v>0</v>
      </c>
      <c r="N628">
        <v>0</v>
      </c>
    </row>
    <row r="629" spans="1:14" ht="14.45" hidden="1" x14ac:dyDescent="0.3">
      <c r="A629">
        <v>610</v>
      </c>
      <c r="B629" t="s">
        <v>1212</v>
      </c>
      <c r="C629">
        <v>1970</v>
      </c>
      <c r="E629" t="s">
        <v>277</v>
      </c>
      <c r="F629" t="s">
        <v>978</v>
      </c>
      <c r="G629">
        <v>5</v>
      </c>
      <c r="H629">
        <v>6</v>
      </c>
      <c r="I629">
        <v>4551</v>
      </c>
      <c r="J629">
        <v>4135.8</v>
      </c>
      <c r="K629">
        <v>257</v>
      </c>
      <c r="L629">
        <v>1251091.69</v>
      </c>
      <c r="M629">
        <v>0</v>
      </c>
      <c r="N629">
        <v>0</v>
      </c>
    </row>
    <row r="630" spans="1:14" ht="14.45" hidden="1" x14ac:dyDescent="0.3">
      <c r="A630">
        <v>611</v>
      </c>
      <c r="B630" t="s">
        <v>684</v>
      </c>
      <c r="C630">
        <v>1983</v>
      </c>
      <c r="E630" t="s">
        <v>277</v>
      </c>
      <c r="F630" t="s">
        <v>978</v>
      </c>
      <c r="G630">
        <v>9</v>
      </c>
      <c r="H630">
        <v>7</v>
      </c>
      <c r="I630">
        <v>17580.900000000001</v>
      </c>
      <c r="J630">
        <v>14518</v>
      </c>
      <c r="K630">
        <v>684</v>
      </c>
      <c r="L630">
        <v>4106154.98</v>
      </c>
      <c r="M630">
        <v>0</v>
      </c>
      <c r="N630">
        <v>0</v>
      </c>
    </row>
    <row r="631" spans="1:14" ht="14.45" hidden="1" x14ac:dyDescent="0.3">
      <c r="A631">
        <v>612</v>
      </c>
      <c r="B631" t="s">
        <v>685</v>
      </c>
      <c r="C631">
        <v>1983</v>
      </c>
      <c r="E631" t="s">
        <v>277</v>
      </c>
      <c r="F631" t="s">
        <v>978</v>
      </c>
      <c r="G631">
        <v>5</v>
      </c>
      <c r="H631">
        <v>6</v>
      </c>
      <c r="I631">
        <v>5517.3</v>
      </c>
      <c r="J631">
        <v>5400</v>
      </c>
      <c r="K631">
        <v>224</v>
      </c>
      <c r="L631">
        <v>1237704.3</v>
      </c>
      <c r="M631">
        <v>0</v>
      </c>
      <c r="N631">
        <v>0</v>
      </c>
    </row>
    <row r="632" spans="1:14" ht="14.45" hidden="1" x14ac:dyDescent="0.3">
      <c r="A632">
        <v>613</v>
      </c>
      <c r="B632" t="s">
        <v>686</v>
      </c>
      <c r="C632">
        <v>1983</v>
      </c>
      <c r="E632" t="s">
        <v>277</v>
      </c>
      <c r="F632" t="s">
        <v>978</v>
      </c>
      <c r="G632">
        <v>5</v>
      </c>
      <c r="H632">
        <v>6</v>
      </c>
      <c r="I632">
        <v>5188.8999999999996</v>
      </c>
      <c r="J632">
        <v>4632.2</v>
      </c>
      <c r="K632">
        <v>204</v>
      </c>
      <c r="L632">
        <v>1621040.71</v>
      </c>
      <c r="M632">
        <v>0</v>
      </c>
      <c r="N632">
        <v>0</v>
      </c>
    </row>
    <row r="633" spans="1:14" ht="14.45" hidden="1" x14ac:dyDescent="0.3">
      <c r="A633">
        <v>614</v>
      </c>
      <c r="B633" t="s">
        <v>1084</v>
      </c>
      <c r="C633">
        <v>1981</v>
      </c>
      <c r="E633" t="s">
        <v>277</v>
      </c>
      <c r="F633" t="s">
        <v>288</v>
      </c>
      <c r="G633">
        <v>9</v>
      </c>
      <c r="H633">
        <v>1</v>
      </c>
      <c r="I633">
        <v>2758.4</v>
      </c>
      <c r="J633">
        <v>2404.6</v>
      </c>
      <c r="K633">
        <v>90</v>
      </c>
      <c r="L633">
        <v>2946350</v>
      </c>
      <c r="M633">
        <v>0</v>
      </c>
      <c r="N633">
        <v>0</v>
      </c>
    </row>
    <row r="634" spans="1:14" ht="14.45" hidden="1" x14ac:dyDescent="0.3">
      <c r="A634">
        <v>615</v>
      </c>
      <c r="B634" t="s">
        <v>687</v>
      </c>
      <c r="C634">
        <v>1969</v>
      </c>
      <c r="E634" t="s">
        <v>277</v>
      </c>
      <c r="F634" t="s">
        <v>978</v>
      </c>
      <c r="G634">
        <v>5</v>
      </c>
      <c r="H634">
        <v>4</v>
      </c>
      <c r="I634">
        <v>3782.4</v>
      </c>
      <c r="J634">
        <v>3480.4</v>
      </c>
      <c r="K634">
        <v>199</v>
      </c>
      <c r="L634">
        <v>55333.14</v>
      </c>
      <c r="M634">
        <v>0</v>
      </c>
      <c r="N634">
        <v>0</v>
      </c>
    </row>
    <row r="635" spans="1:14" ht="14.45" hidden="1" x14ac:dyDescent="0.3">
      <c r="A635">
        <v>616</v>
      </c>
      <c r="B635" t="s">
        <v>688</v>
      </c>
      <c r="C635">
        <v>1976</v>
      </c>
      <c r="E635" t="s">
        <v>277</v>
      </c>
      <c r="F635" t="s">
        <v>288</v>
      </c>
      <c r="G635">
        <v>5</v>
      </c>
      <c r="H635">
        <v>4</v>
      </c>
      <c r="I635">
        <v>3718.9</v>
      </c>
      <c r="J635">
        <v>3450.5</v>
      </c>
      <c r="K635">
        <v>124</v>
      </c>
      <c r="L635">
        <v>425967.68</v>
      </c>
      <c r="M635">
        <v>0</v>
      </c>
      <c r="N635">
        <v>0</v>
      </c>
    </row>
    <row r="636" spans="1:14" ht="14.45" hidden="1" x14ac:dyDescent="0.3">
      <c r="A636">
        <v>617</v>
      </c>
      <c r="B636" t="s">
        <v>1213</v>
      </c>
      <c r="C636">
        <v>1981</v>
      </c>
      <c r="E636" t="s">
        <v>277</v>
      </c>
      <c r="F636" t="s">
        <v>288</v>
      </c>
      <c r="G636">
        <v>9</v>
      </c>
      <c r="H636">
        <v>1</v>
      </c>
      <c r="I636">
        <v>2309.1</v>
      </c>
      <c r="J636">
        <v>1981</v>
      </c>
      <c r="K636">
        <v>122</v>
      </c>
      <c r="L636">
        <v>2946350</v>
      </c>
      <c r="M636">
        <v>0</v>
      </c>
      <c r="N636">
        <v>0</v>
      </c>
    </row>
    <row r="637" spans="1:14" ht="14.45" hidden="1" x14ac:dyDescent="0.3">
      <c r="A637">
        <v>618</v>
      </c>
      <c r="B637" t="s">
        <v>1214</v>
      </c>
      <c r="C637">
        <v>1981</v>
      </c>
      <c r="E637" t="s">
        <v>277</v>
      </c>
      <c r="F637" t="s">
        <v>288</v>
      </c>
      <c r="G637">
        <v>9</v>
      </c>
      <c r="H637">
        <v>1</v>
      </c>
      <c r="I637">
        <v>2661.4</v>
      </c>
      <c r="J637">
        <v>1965.3</v>
      </c>
      <c r="K637">
        <v>99</v>
      </c>
      <c r="L637">
        <v>2946350</v>
      </c>
      <c r="M637">
        <v>0</v>
      </c>
      <c r="N637">
        <v>0</v>
      </c>
    </row>
    <row r="638" spans="1:14" ht="14.45" hidden="1" x14ac:dyDescent="0.3">
      <c r="A638">
        <v>619</v>
      </c>
      <c r="B638" t="s">
        <v>1215</v>
      </c>
      <c r="C638">
        <v>1976</v>
      </c>
      <c r="E638" t="s">
        <v>277</v>
      </c>
      <c r="F638" t="s">
        <v>978</v>
      </c>
      <c r="G638">
        <v>5</v>
      </c>
      <c r="H638">
        <v>6</v>
      </c>
      <c r="I638">
        <v>7649.4</v>
      </c>
      <c r="J638">
        <v>4999.5</v>
      </c>
      <c r="K638">
        <v>216</v>
      </c>
      <c r="L638">
        <v>12326098.720000001</v>
      </c>
      <c r="M638">
        <v>0</v>
      </c>
      <c r="N638">
        <v>0</v>
      </c>
    </row>
    <row r="639" spans="1:14" ht="14.45" hidden="1" x14ac:dyDescent="0.3">
      <c r="A639">
        <v>620</v>
      </c>
      <c r="B639" t="s">
        <v>1216</v>
      </c>
      <c r="C639">
        <v>1977</v>
      </c>
      <c r="E639" t="s">
        <v>277</v>
      </c>
      <c r="F639" t="s">
        <v>978</v>
      </c>
      <c r="G639">
        <v>5</v>
      </c>
      <c r="H639">
        <v>8</v>
      </c>
      <c r="I639">
        <v>7513.9</v>
      </c>
      <c r="J639">
        <v>6670.2</v>
      </c>
      <c r="K639">
        <v>267</v>
      </c>
      <c r="L639">
        <v>40558883.640000001</v>
      </c>
      <c r="M639">
        <v>0</v>
      </c>
      <c r="N639">
        <v>0</v>
      </c>
    </row>
    <row r="640" spans="1:14" ht="14.45" hidden="1" x14ac:dyDescent="0.3">
      <c r="A640">
        <v>621</v>
      </c>
      <c r="B640" t="s">
        <v>1217</v>
      </c>
      <c r="C640">
        <v>1979</v>
      </c>
      <c r="E640" t="s">
        <v>277</v>
      </c>
      <c r="F640" t="s">
        <v>978</v>
      </c>
      <c r="G640">
        <v>5</v>
      </c>
      <c r="H640">
        <v>4</v>
      </c>
      <c r="I640">
        <v>4499.8999999999996</v>
      </c>
      <c r="J640">
        <v>2710.6</v>
      </c>
      <c r="K640">
        <v>188</v>
      </c>
      <c r="L640">
        <v>7798244.6100000003</v>
      </c>
      <c r="M640">
        <v>0</v>
      </c>
      <c r="N640">
        <v>0</v>
      </c>
    </row>
    <row r="641" spans="1:14" ht="14.45" hidden="1" x14ac:dyDescent="0.3">
      <c r="A641">
        <v>622</v>
      </c>
      <c r="B641" t="s">
        <v>689</v>
      </c>
      <c r="C641">
        <v>1977</v>
      </c>
      <c r="E641" t="s">
        <v>277</v>
      </c>
      <c r="F641" t="s">
        <v>978</v>
      </c>
      <c r="G641">
        <v>5</v>
      </c>
      <c r="H641">
        <v>4</v>
      </c>
      <c r="I641">
        <v>4468</v>
      </c>
      <c r="J641">
        <v>2915.1</v>
      </c>
      <c r="K641">
        <v>149</v>
      </c>
      <c r="L641">
        <v>688320.7</v>
      </c>
      <c r="M641">
        <v>0</v>
      </c>
      <c r="N641">
        <v>0</v>
      </c>
    </row>
    <row r="642" spans="1:14" ht="14.45" hidden="1" x14ac:dyDescent="0.3">
      <c r="A642">
        <v>623</v>
      </c>
      <c r="B642" t="s">
        <v>223</v>
      </c>
      <c r="C642">
        <v>1978</v>
      </c>
      <c r="E642" t="s">
        <v>277</v>
      </c>
      <c r="F642" t="s">
        <v>978</v>
      </c>
      <c r="G642">
        <v>5</v>
      </c>
      <c r="H642">
        <v>12</v>
      </c>
      <c r="I642">
        <v>11067.1</v>
      </c>
      <c r="J642">
        <v>9815.1</v>
      </c>
      <c r="K642">
        <v>438</v>
      </c>
      <c r="L642">
        <v>44336239.700000003</v>
      </c>
      <c r="M642">
        <v>0</v>
      </c>
      <c r="N642">
        <v>0</v>
      </c>
    </row>
    <row r="643" spans="1:14" ht="14.45" hidden="1" x14ac:dyDescent="0.3">
      <c r="A643">
        <v>624</v>
      </c>
      <c r="B643" t="s">
        <v>1085</v>
      </c>
      <c r="C643">
        <v>1994</v>
      </c>
      <c r="E643" t="s">
        <v>277</v>
      </c>
      <c r="F643" t="s">
        <v>288</v>
      </c>
      <c r="G643">
        <v>9</v>
      </c>
      <c r="H643">
        <v>9</v>
      </c>
      <c r="I643">
        <v>5486.2</v>
      </c>
      <c r="J643">
        <v>4490.1000000000004</v>
      </c>
      <c r="K643">
        <v>220</v>
      </c>
      <c r="L643">
        <v>2946350</v>
      </c>
      <c r="M643">
        <v>0</v>
      </c>
      <c r="N643">
        <v>0</v>
      </c>
    </row>
    <row r="644" spans="1:14" x14ac:dyDescent="0.25">
      <c r="B644" t="s">
        <v>24</v>
      </c>
    </row>
    <row r="645" spans="1:14" ht="14.45" hidden="1" x14ac:dyDescent="0.3">
      <c r="A645">
        <v>625</v>
      </c>
      <c r="B645" t="s">
        <v>1227</v>
      </c>
      <c r="C645">
        <v>1982</v>
      </c>
      <c r="E645" t="s">
        <v>277</v>
      </c>
      <c r="F645" t="s">
        <v>303</v>
      </c>
      <c r="G645">
        <v>2</v>
      </c>
      <c r="H645">
        <v>2</v>
      </c>
      <c r="I645">
        <v>758.4</v>
      </c>
      <c r="J645">
        <v>731</v>
      </c>
      <c r="K645">
        <v>35</v>
      </c>
      <c r="L645">
        <v>2784594.2</v>
      </c>
      <c r="M645">
        <v>0</v>
      </c>
      <c r="N645">
        <v>0</v>
      </c>
    </row>
    <row r="646" spans="1:14" ht="14.45" hidden="1" x14ac:dyDescent="0.3">
      <c r="A646">
        <v>626</v>
      </c>
      <c r="B646" t="s">
        <v>998</v>
      </c>
      <c r="C646">
        <v>1984</v>
      </c>
      <c r="E646" t="s">
        <v>277</v>
      </c>
      <c r="F646" t="s">
        <v>288</v>
      </c>
      <c r="G646">
        <v>2</v>
      </c>
      <c r="H646">
        <v>2</v>
      </c>
      <c r="I646">
        <v>1062.4000000000001</v>
      </c>
      <c r="J646">
        <v>891</v>
      </c>
      <c r="K646">
        <v>40</v>
      </c>
      <c r="L646">
        <v>233417.5</v>
      </c>
      <c r="M646">
        <v>0</v>
      </c>
      <c r="N646">
        <v>0</v>
      </c>
    </row>
    <row r="647" spans="1:14" x14ac:dyDescent="0.25">
      <c r="A647">
        <v>627</v>
      </c>
      <c r="B647" t="s">
        <v>999</v>
      </c>
      <c r="C647">
        <v>1988</v>
      </c>
      <c r="E647" t="s">
        <v>277</v>
      </c>
      <c r="F647" t="s">
        <v>288</v>
      </c>
      <c r="G647">
        <v>2</v>
      </c>
      <c r="H647">
        <v>2</v>
      </c>
      <c r="I647">
        <v>760.2</v>
      </c>
      <c r="J647">
        <v>709.3</v>
      </c>
      <c r="K647">
        <v>36</v>
      </c>
      <c r="L647">
        <v>108425.02</v>
      </c>
      <c r="M647">
        <v>0</v>
      </c>
      <c r="N647">
        <v>10842.5</v>
      </c>
    </row>
    <row r="648" spans="1:14" ht="14.45" hidden="1" x14ac:dyDescent="0.3">
      <c r="A648">
        <v>628</v>
      </c>
      <c r="B648" t="s">
        <v>161</v>
      </c>
      <c r="C648">
        <v>1982</v>
      </c>
      <c r="E648" t="s">
        <v>277</v>
      </c>
      <c r="F648" t="s">
        <v>288</v>
      </c>
      <c r="G648">
        <v>2</v>
      </c>
      <c r="H648">
        <v>2</v>
      </c>
      <c r="I648">
        <v>785.4</v>
      </c>
      <c r="J648">
        <v>723.9</v>
      </c>
      <c r="K648">
        <v>34</v>
      </c>
      <c r="L648">
        <v>324745.81</v>
      </c>
      <c r="M648">
        <v>0</v>
      </c>
      <c r="N648">
        <v>0</v>
      </c>
    </row>
    <row r="649" spans="1:14" ht="14.45" hidden="1" x14ac:dyDescent="0.3">
      <c r="A649">
        <v>629</v>
      </c>
      <c r="B649" t="s">
        <v>1000</v>
      </c>
      <c r="C649">
        <v>1989</v>
      </c>
      <c r="E649" t="s">
        <v>277</v>
      </c>
      <c r="F649" t="s">
        <v>288</v>
      </c>
      <c r="G649">
        <v>2</v>
      </c>
      <c r="H649">
        <v>4</v>
      </c>
      <c r="I649">
        <v>1036</v>
      </c>
      <c r="J649">
        <v>878.1</v>
      </c>
      <c r="K649">
        <v>40</v>
      </c>
      <c r="L649">
        <v>353615.26</v>
      </c>
      <c r="M649">
        <v>0</v>
      </c>
      <c r="N649">
        <v>0</v>
      </c>
    </row>
    <row r="650" spans="1:14" ht="14.45" hidden="1" x14ac:dyDescent="0.3">
      <c r="A650">
        <v>630</v>
      </c>
      <c r="B650" t="s">
        <v>1218</v>
      </c>
      <c r="C650">
        <v>1976</v>
      </c>
      <c r="E650" t="s">
        <v>277</v>
      </c>
      <c r="F650" t="s">
        <v>303</v>
      </c>
      <c r="G650">
        <v>2</v>
      </c>
      <c r="H650">
        <v>4</v>
      </c>
      <c r="I650">
        <v>983.6</v>
      </c>
      <c r="J650">
        <v>983.3</v>
      </c>
      <c r="K650">
        <v>70</v>
      </c>
      <c r="L650">
        <v>4298227.17</v>
      </c>
      <c r="M650">
        <v>0</v>
      </c>
      <c r="N650">
        <v>0</v>
      </c>
    </row>
    <row r="651" spans="1:14" ht="14.45" hidden="1" x14ac:dyDescent="0.3">
      <c r="A651">
        <v>631</v>
      </c>
      <c r="B651" t="s">
        <v>1219</v>
      </c>
      <c r="C651">
        <v>1977</v>
      </c>
      <c r="E651" t="s">
        <v>277</v>
      </c>
      <c r="F651" t="s">
        <v>303</v>
      </c>
      <c r="G651">
        <v>2</v>
      </c>
      <c r="H651">
        <v>4</v>
      </c>
      <c r="I651">
        <v>1293.2</v>
      </c>
      <c r="J651">
        <v>1001.1</v>
      </c>
      <c r="K651">
        <v>58</v>
      </c>
      <c r="L651">
        <v>4834254.74</v>
      </c>
      <c r="M651">
        <v>0</v>
      </c>
      <c r="N651">
        <v>0</v>
      </c>
    </row>
    <row r="652" spans="1:14" ht="14.45" hidden="1" x14ac:dyDescent="0.3">
      <c r="A652">
        <v>632</v>
      </c>
      <c r="B652" t="s">
        <v>1001</v>
      </c>
      <c r="C652">
        <v>1988</v>
      </c>
      <c r="E652" t="s">
        <v>277</v>
      </c>
      <c r="F652" t="s">
        <v>288</v>
      </c>
      <c r="G652">
        <v>5</v>
      </c>
      <c r="H652">
        <v>1</v>
      </c>
      <c r="I652">
        <v>917.8</v>
      </c>
      <c r="J652">
        <v>695</v>
      </c>
      <c r="K652">
        <v>43</v>
      </c>
      <c r="L652">
        <v>2917857.35</v>
      </c>
      <c r="M652">
        <v>0</v>
      </c>
      <c r="N652">
        <v>0</v>
      </c>
    </row>
    <row r="653" spans="1:14" ht="14.45" hidden="1" x14ac:dyDescent="0.3">
      <c r="A653">
        <v>633</v>
      </c>
      <c r="B653" t="s">
        <v>1002</v>
      </c>
      <c r="C653">
        <v>1983</v>
      </c>
      <c r="E653" t="s">
        <v>277</v>
      </c>
      <c r="F653" t="s">
        <v>288</v>
      </c>
      <c r="G653">
        <v>5</v>
      </c>
      <c r="H653">
        <v>4</v>
      </c>
      <c r="I653">
        <v>3147.4</v>
      </c>
      <c r="J653">
        <v>2263.3000000000002</v>
      </c>
      <c r="K653">
        <v>73</v>
      </c>
      <c r="L653">
        <v>864860.12</v>
      </c>
      <c r="M653">
        <v>0</v>
      </c>
      <c r="N653">
        <v>0</v>
      </c>
    </row>
    <row r="654" spans="1:14" ht="14.45" hidden="1" x14ac:dyDescent="0.3">
      <c r="A654">
        <v>634</v>
      </c>
      <c r="B654" t="s">
        <v>224</v>
      </c>
      <c r="C654">
        <v>1977</v>
      </c>
      <c r="E654" t="s">
        <v>277</v>
      </c>
      <c r="F654" t="s">
        <v>288</v>
      </c>
      <c r="G654">
        <v>5</v>
      </c>
      <c r="H654">
        <v>4</v>
      </c>
      <c r="I654">
        <v>3012</v>
      </c>
      <c r="J654">
        <v>2690.7</v>
      </c>
      <c r="K654">
        <v>180</v>
      </c>
      <c r="L654">
        <v>14000844.57</v>
      </c>
      <c r="M654">
        <v>0</v>
      </c>
      <c r="N654">
        <v>0</v>
      </c>
    </row>
    <row r="655" spans="1:14" ht="14.45" hidden="1" x14ac:dyDescent="0.3">
      <c r="A655">
        <v>635</v>
      </c>
      <c r="B655" t="s">
        <v>1221</v>
      </c>
      <c r="C655">
        <v>1976</v>
      </c>
      <c r="E655" t="s">
        <v>277</v>
      </c>
      <c r="F655" t="s">
        <v>288</v>
      </c>
      <c r="G655">
        <v>3</v>
      </c>
      <c r="H655">
        <v>3</v>
      </c>
      <c r="I655">
        <v>1463.8</v>
      </c>
      <c r="J655">
        <v>1352</v>
      </c>
      <c r="K655">
        <v>54</v>
      </c>
      <c r="L655">
        <v>544278</v>
      </c>
      <c r="M655">
        <v>0</v>
      </c>
      <c r="N655">
        <v>0</v>
      </c>
    </row>
    <row r="656" spans="1:14" ht="14.45" hidden="1" x14ac:dyDescent="0.3">
      <c r="A656">
        <v>636</v>
      </c>
      <c r="B656" t="s">
        <v>1003</v>
      </c>
      <c r="C656">
        <v>1976</v>
      </c>
      <c r="E656" t="s">
        <v>277</v>
      </c>
      <c r="F656" t="s">
        <v>288</v>
      </c>
      <c r="G656">
        <v>3</v>
      </c>
      <c r="H656">
        <v>3</v>
      </c>
      <c r="I656">
        <v>1499.3</v>
      </c>
      <c r="J656">
        <v>1381.4</v>
      </c>
      <c r="K656">
        <v>65</v>
      </c>
      <c r="L656">
        <v>619704.18000000005</v>
      </c>
      <c r="M656">
        <v>0</v>
      </c>
      <c r="N656">
        <v>0</v>
      </c>
    </row>
    <row r="657" spans="1:14" ht="14.45" hidden="1" x14ac:dyDescent="0.3">
      <c r="A657">
        <v>637</v>
      </c>
      <c r="B657" t="s">
        <v>1220</v>
      </c>
      <c r="C657">
        <v>1977</v>
      </c>
      <c r="D657">
        <v>2012</v>
      </c>
      <c r="E657" t="s">
        <v>277</v>
      </c>
      <c r="F657" t="s">
        <v>1104</v>
      </c>
      <c r="G657">
        <v>3</v>
      </c>
      <c r="H657">
        <v>3</v>
      </c>
      <c r="I657">
        <v>1475</v>
      </c>
      <c r="J657">
        <v>1153.2</v>
      </c>
      <c r="K657">
        <v>108</v>
      </c>
      <c r="L657">
        <v>478488.03</v>
      </c>
      <c r="M657">
        <v>0</v>
      </c>
      <c r="N657">
        <v>0</v>
      </c>
    </row>
    <row r="658" spans="1:14" ht="14.45" hidden="1" x14ac:dyDescent="0.3">
      <c r="A658">
        <v>638</v>
      </c>
      <c r="B658" t="s">
        <v>1222</v>
      </c>
      <c r="C658">
        <v>1977</v>
      </c>
      <c r="E658" t="s">
        <v>277</v>
      </c>
      <c r="F658" t="s">
        <v>1104</v>
      </c>
      <c r="G658">
        <v>3</v>
      </c>
      <c r="H658">
        <v>3</v>
      </c>
      <c r="I658">
        <v>1465.4</v>
      </c>
      <c r="J658">
        <v>1334.2</v>
      </c>
      <c r="K658">
        <v>66</v>
      </c>
      <c r="L658">
        <v>551495.93999999994</v>
      </c>
      <c r="M658">
        <v>0</v>
      </c>
      <c r="N658">
        <v>0</v>
      </c>
    </row>
    <row r="659" spans="1:14" ht="14.45" hidden="1" x14ac:dyDescent="0.3">
      <c r="A659">
        <v>639</v>
      </c>
      <c r="B659" t="s">
        <v>1223</v>
      </c>
      <c r="C659">
        <v>1978</v>
      </c>
      <c r="E659" t="s">
        <v>277</v>
      </c>
      <c r="F659" t="s">
        <v>303</v>
      </c>
      <c r="G659">
        <v>2</v>
      </c>
      <c r="H659">
        <v>6</v>
      </c>
      <c r="I659">
        <v>1633.7</v>
      </c>
      <c r="J659">
        <v>1456.8</v>
      </c>
      <c r="K659">
        <v>70</v>
      </c>
      <c r="L659">
        <v>6688833.2300000004</v>
      </c>
      <c r="M659">
        <v>0</v>
      </c>
      <c r="N659">
        <v>0</v>
      </c>
    </row>
    <row r="660" spans="1:14" ht="14.45" hidden="1" x14ac:dyDescent="0.3">
      <c r="A660">
        <v>640</v>
      </c>
      <c r="B660" t="s">
        <v>1224</v>
      </c>
      <c r="C660">
        <v>1976</v>
      </c>
      <c r="E660" t="s">
        <v>277</v>
      </c>
      <c r="F660" t="s">
        <v>303</v>
      </c>
      <c r="G660">
        <v>2</v>
      </c>
      <c r="H660">
        <v>4</v>
      </c>
      <c r="I660">
        <v>1083.8</v>
      </c>
      <c r="J660">
        <v>996</v>
      </c>
      <c r="K660">
        <v>60</v>
      </c>
      <c r="L660">
        <v>5528059.4800000004</v>
      </c>
      <c r="M660">
        <v>0</v>
      </c>
      <c r="N660">
        <v>0</v>
      </c>
    </row>
    <row r="661" spans="1:14" x14ac:dyDescent="0.25">
      <c r="A661">
        <v>641</v>
      </c>
      <c r="B661" t="s">
        <v>1004</v>
      </c>
      <c r="C661">
        <v>1985</v>
      </c>
      <c r="E661" t="s">
        <v>277</v>
      </c>
      <c r="F661" t="s">
        <v>288</v>
      </c>
      <c r="G661">
        <v>5</v>
      </c>
      <c r="H661">
        <v>6</v>
      </c>
      <c r="I661">
        <v>4271</v>
      </c>
      <c r="J661">
        <v>3118.19</v>
      </c>
      <c r="K661">
        <v>167</v>
      </c>
      <c r="L661">
        <v>1555605.75</v>
      </c>
      <c r="M661">
        <v>0</v>
      </c>
      <c r="N661">
        <v>155560.57999999999</v>
      </c>
    </row>
    <row r="662" spans="1:14" x14ac:dyDescent="0.25">
      <c r="A662">
        <v>642</v>
      </c>
      <c r="B662" t="s">
        <v>1005</v>
      </c>
      <c r="C662">
        <v>1974</v>
      </c>
      <c r="E662" t="s">
        <v>277</v>
      </c>
      <c r="F662" t="s">
        <v>303</v>
      </c>
      <c r="G662">
        <v>2</v>
      </c>
      <c r="H662">
        <v>4</v>
      </c>
      <c r="I662">
        <v>1066.5</v>
      </c>
      <c r="J662">
        <v>1000</v>
      </c>
      <c r="K662">
        <v>53</v>
      </c>
      <c r="L662">
        <v>20190461.789999999</v>
      </c>
      <c r="M662">
        <v>0</v>
      </c>
      <c r="N662">
        <v>2019046.18</v>
      </c>
    </row>
    <row r="663" spans="1:14" ht="14.45" hidden="1" x14ac:dyDescent="0.3">
      <c r="A663">
        <v>643</v>
      </c>
      <c r="B663" t="s">
        <v>1006</v>
      </c>
      <c r="C663">
        <v>1987</v>
      </c>
      <c r="E663" t="s">
        <v>277</v>
      </c>
      <c r="F663" t="s">
        <v>288</v>
      </c>
      <c r="G663">
        <v>5</v>
      </c>
      <c r="H663">
        <v>6</v>
      </c>
      <c r="I663">
        <v>4655.1000000000004</v>
      </c>
      <c r="J663">
        <v>3312.9</v>
      </c>
      <c r="K663">
        <v>192</v>
      </c>
      <c r="L663">
        <v>2553408.9900000002</v>
      </c>
      <c r="M663">
        <v>0</v>
      </c>
      <c r="N663">
        <v>0</v>
      </c>
    </row>
    <row r="664" spans="1:14" ht="14.45" hidden="1" x14ac:dyDescent="0.3">
      <c r="A664">
        <v>644</v>
      </c>
      <c r="B664" t="s">
        <v>1007</v>
      </c>
      <c r="C664">
        <v>1983</v>
      </c>
      <c r="E664" t="s">
        <v>277</v>
      </c>
      <c r="F664" t="s">
        <v>978</v>
      </c>
      <c r="G664">
        <v>2</v>
      </c>
      <c r="H664">
        <v>3</v>
      </c>
      <c r="I664">
        <v>656.2</v>
      </c>
      <c r="J664">
        <v>644.79999999999995</v>
      </c>
      <c r="K664">
        <v>24</v>
      </c>
      <c r="L664">
        <v>209951.9</v>
      </c>
      <c r="M664">
        <v>0</v>
      </c>
      <c r="N664">
        <v>0</v>
      </c>
    </row>
    <row r="665" spans="1:14" ht="14.45" hidden="1" x14ac:dyDescent="0.3">
      <c r="A665">
        <v>645</v>
      </c>
      <c r="B665" t="s">
        <v>1225</v>
      </c>
      <c r="C665">
        <v>1978</v>
      </c>
      <c r="E665" t="s">
        <v>277</v>
      </c>
      <c r="F665" t="s">
        <v>303</v>
      </c>
      <c r="G665">
        <v>2</v>
      </c>
      <c r="H665">
        <v>3</v>
      </c>
      <c r="I665">
        <v>751.4</v>
      </c>
      <c r="J665">
        <v>718.7</v>
      </c>
      <c r="K665">
        <v>33</v>
      </c>
      <c r="L665">
        <v>3819718.96</v>
      </c>
      <c r="M665">
        <v>0</v>
      </c>
      <c r="N665">
        <v>0</v>
      </c>
    </row>
    <row r="666" spans="1:14" ht="14.45" hidden="1" x14ac:dyDescent="0.3">
      <c r="A666">
        <v>646</v>
      </c>
      <c r="B666" t="s">
        <v>1226</v>
      </c>
      <c r="C666">
        <v>1979</v>
      </c>
      <c r="E666" t="s">
        <v>277</v>
      </c>
      <c r="F666" t="s">
        <v>303</v>
      </c>
      <c r="G666">
        <v>2</v>
      </c>
      <c r="H666">
        <v>4</v>
      </c>
      <c r="I666">
        <v>998.5</v>
      </c>
      <c r="J666">
        <v>981</v>
      </c>
      <c r="K666">
        <v>72</v>
      </c>
      <c r="L666">
        <v>5030821.95</v>
      </c>
      <c r="M666">
        <v>0</v>
      </c>
      <c r="N666">
        <v>0</v>
      </c>
    </row>
    <row r="667" spans="1:14" ht="14.45" hidden="1" x14ac:dyDescent="0.3">
      <c r="A667">
        <v>647</v>
      </c>
      <c r="B667" t="s">
        <v>225</v>
      </c>
      <c r="C667">
        <v>1980</v>
      </c>
      <c r="E667" t="s">
        <v>277</v>
      </c>
      <c r="F667" t="s">
        <v>303</v>
      </c>
      <c r="G667">
        <v>2</v>
      </c>
      <c r="H667">
        <v>3</v>
      </c>
      <c r="I667">
        <v>864.8</v>
      </c>
      <c r="J667">
        <v>702.3</v>
      </c>
      <c r="K667">
        <v>43</v>
      </c>
      <c r="L667">
        <v>2890621.76</v>
      </c>
      <c r="M667">
        <v>0</v>
      </c>
      <c r="N667">
        <v>0</v>
      </c>
    </row>
    <row r="668" spans="1:14" ht="14.45" hidden="1" x14ac:dyDescent="0.3">
      <c r="A668">
        <v>648</v>
      </c>
      <c r="B668" t="s">
        <v>226</v>
      </c>
      <c r="C668">
        <v>1977</v>
      </c>
      <c r="E668" t="s">
        <v>277</v>
      </c>
      <c r="F668" t="s">
        <v>288</v>
      </c>
      <c r="G668">
        <v>2</v>
      </c>
      <c r="H668">
        <v>2</v>
      </c>
      <c r="I668">
        <v>782.2</v>
      </c>
      <c r="J668">
        <v>729.9</v>
      </c>
      <c r="K668">
        <v>27</v>
      </c>
      <c r="L668">
        <v>281170.03999999998</v>
      </c>
      <c r="M668">
        <v>0</v>
      </c>
      <c r="N668">
        <v>0</v>
      </c>
    </row>
    <row r="669" spans="1:14" x14ac:dyDescent="0.25">
      <c r="A669">
        <v>649</v>
      </c>
      <c r="B669" t="s">
        <v>1008</v>
      </c>
      <c r="C669">
        <v>1983</v>
      </c>
      <c r="E669" t="s">
        <v>277</v>
      </c>
      <c r="F669" t="s">
        <v>978</v>
      </c>
      <c r="G669">
        <v>2</v>
      </c>
      <c r="H669">
        <v>3</v>
      </c>
      <c r="I669">
        <v>660.2</v>
      </c>
      <c r="J669">
        <v>660.2</v>
      </c>
      <c r="K669">
        <v>24</v>
      </c>
      <c r="L669">
        <v>10135805.26</v>
      </c>
      <c r="M669">
        <v>0</v>
      </c>
      <c r="N669">
        <v>1013580.53</v>
      </c>
    </row>
    <row r="670" spans="1:14" ht="14.45" hidden="1" x14ac:dyDescent="0.3">
      <c r="A670">
        <v>650</v>
      </c>
      <c r="B670" t="s">
        <v>1009</v>
      </c>
      <c r="C670">
        <v>1973</v>
      </c>
      <c r="E670" t="s">
        <v>277</v>
      </c>
      <c r="F670" t="s">
        <v>288</v>
      </c>
      <c r="G670">
        <v>3</v>
      </c>
      <c r="H670">
        <v>3</v>
      </c>
      <c r="I670">
        <v>1484.7</v>
      </c>
      <c r="J670">
        <v>1364</v>
      </c>
      <c r="K670">
        <v>99</v>
      </c>
      <c r="L670">
        <v>611898.43999999994</v>
      </c>
      <c r="M670">
        <v>0</v>
      </c>
      <c r="N670">
        <v>0</v>
      </c>
    </row>
    <row r="671" spans="1:14" ht="14.45" hidden="1" x14ac:dyDescent="0.3">
      <c r="A671">
        <v>651</v>
      </c>
      <c r="B671" t="s">
        <v>1010</v>
      </c>
      <c r="C671">
        <v>1989</v>
      </c>
      <c r="E671" t="s">
        <v>277</v>
      </c>
      <c r="F671" t="s">
        <v>288</v>
      </c>
      <c r="G671">
        <v>3</v>
      </c>
      <c r="H671">
        <v>1</v>
      </c>
      <c r="I671">
        <v>1764.3</v>
      </c>
      <c r="J671">
        <v>1398</v>
      </c>
      <c r="K671">
        <v>135</v>
      </c>
      <c r="L671">
        <v>133564.22</v>
      </c>
      <c r="M671">
        <v>0</v>
      </c>
      <c r="N671">
        <v>0</v>
      </c>
    </row>
    <row r="672" spans="1:14" x14ac:dyDescent="0.25">
      <c r="A672">
        <v>652</v>
      </c>
      <c r="B672" t="s">
        <v>1011</v>
      </c>
      <c r="C672">
        <v>1982</v>
      </c>
      <c r="E672" t="s">
        <v>277</v>
      </c>
      <c r="F672" t="s">
        <v>288</v>
      </c>
      <c r="G672">
        <v>3</v>
      </c>
      <c r="H672">
        <v>2</v>
      </c>
      <c r="I672">
        <v>1333.2</v>
      </c>
      <c r="J672">
        <v>1149</v>
      </c>
      <c r="K672">
        <v>50</v>
      </c>
      <c r="L672">
        <v>180479.18</v>
      </c>
      <c r="M672">
        <v>0</v>
      </c>
      <c r="N672">
        <v>18047.919999999998</v>
      </c>
    </row>
    <row r="673" spans="1:14" x14ac:dyDescent="0.25">
      <c r="A673">
        <v>653</v>
      </c>
      <c r="B673" t="s">
        <v>1012</v>
      </c>
      <c r="C673">
        <v>1985</v>
      </c>
      <c r="E673" t="s">
        <v>277</v>
      </c>
      <c r="F673" t="s">
        <v>288</v>
      </c>
      <c r="G673">
        <v>3</v>
      </c>
      <c r="H673">
        <v>3</v>
      </c>
      <c r="I673">
        <v>1660.5</v>
      </c>
      <c r="J673">
        <v>1500.5</v>
      </c>
      <c r="K673">
        <v>77</v>
      </c>
      <c r="L673">
        <v>528311.80000000005</v>
      </c>
      <c r="M673">
        <v>0</v>
      </c>
      <c r="N673">
        <v>52831.18</v>
      </c>
    </row>
    <row r="674" spans="1:14" x14ac:dyDescent="0.25">
      <c r="A674">
        <v>654</v>
      </c>
      <c r="B674" t="s">
        <v>1013</v>
      </c>
      <c r="C674">
        <v>1989</v>
      </c>
      <c r="E674" t="s">
        <v>277</v>
      </c>
      <c r="F674" t="s">
        <v>288</v>
      </c>
      <c r="G674">
        <v>3</v>
      </c>
      <c r="H674">
        <v>3</v>
      </c>
      <c r="I674">
        <v>1440.3</v>
      </c>
      <c r="J674">
        <v>1292.8</v>
      </c>
      <c r="K674">
        <v>55</v>
      </c>
      <c r="L674">
        <v>123513.47</v>
      </c>
      <c r="M674">
        <v>0</v>
      </c>
      <c r="N674">
        <v>12351.35</v>
      </c>
    </row>
    <row r="675" spans="1:14" ht="14.45" hidden="1" x14ac:dyDescent="0.3">
      <c r="A675">
        <v>655</v>
      </c>
      <c r="B675" t="s">
        <v>1014</v>
      </c>
      <c r="C675">
        <v>1988</v>
      </c>
      <c r="E675" t="s">
        <v>277</v>
      </c>
      <c r="F675" t="s">
        <v>288</v>
      </c>
      <c r="G675">
        <v>3</v>
      </c>
      <c r="H675">
        <v>3</v>
      </c>
      <c r="I675">
        <v>1440.3</v>
      </c>
      <c r="J675">
        <v>1307.5999999999999</v>
      </c>
      <c r="K675">
        <v>58</v>
      </c>
      <c r="L675">
        <v>175732.29</v>
      </c>
      <c r="M675">
        <v>0</v>
      </c>
      <c r="N675">
        <v>0</v>
      </c>
    </row>
    <row r="676" spans="1:14" x14ac:dyDescent="0.25">
      <c r="A676">
        <v>656</v>
      </c>
      <c r="B676" t="s">
        <v>1015</v>
      </c>
      <c r="C676">
        <v>1988</v>
      </c>
      <c r="E676" t="s">
        <v>277</v>
      </c>
      <c r="F676" t="s">
        <v>288</v>
      </c>
      <c r="G676">
        <v>2</v>
      </c>
      <c r="H676">
        <v>2</v>
      </c>
      <c r="I676">
        <v>512.4</v>
      </c>
      <c r="J676">
        <v>442.6</v>
      </c>
      <c r="K676">
        <v>20</v>
      </c>
      <c r="L676">
        <v>42285.78</v>
      </c>
      <c r="M676">
        <v>0</v>
      </c>
      <c r="N676">
        <v>4228.58</v>
      </c>
    </row>
    <row r="677" spans="1:14" x14ac:dyDescent="0.25">
      <c r="A677">
        <v>657</v>
      </c>
      <c r="B677" t="s">
        <v>1016</v>
      </c>
      <c r="C677">
        <v>1987</v>
      </c>
      <c r="E677" t="s">
        <v>277</v>
      </c>
      <c r="F677" t="s">
        <v>288</v>
      </c>
      <c r="G677">
        <v>2</v>
      </c>
      <c r="H677">
        <v>3</v>
      </c>
      <c r="I677">
        <v>754.3</v>
      </c>
      <c r="J677">
        <v>634.9</v>
      </c>
      <c r="K677">
        <v>22</v>
      </c>
      <c r="L677">
        <v>60658.03</v>
      </c>
      <c r="M677">
        <v>0</v>
      </c>
      <c r="N677">
        <v>6065.8</v>
      </c>
    </row>
    <row r="678" spans="1:14" ht="14.45" hidden="1" x14ac:dyDescent="0.3">
      <c r="A678">
        <v>658</v>
      </c>
      <c r="B678" t="s">
        <v>1017</v>
      </c>
      <c r="C678">
        <v>1985</v>
      </c>
      <c r="E678" t="s">
        <v>277</v>
      </c>
      <c r="F678" t="s">
        <v>288</v>
      </c>
      <c r="G678">
        <v>2</v>
      </c>
      <c r="H678">
        <v>2</v>
      </c>
      <c r="I678">
        <v>517.79999999999995</v>
      </c>
      <c r="J678">
        <v>439</v>
      </c>
      <c r="K678">
        <v>16</v>
      </c>
      <c r="L678">
        <v>64441.03</v>
      </c>
      <c r="M678">
        <v>0</v>
      </c>
      <c r="N678">
        <v>0</v>
      </c>
    </row>
    <row r="679" spans="1:14" ht="14.45" hidden="1" x14ac:dyDescent="0.3">
      <c r="A679">
        <v>659</v>
      </c>
      <c r="B679" t="s">
        <v>1018</v>
      </c>
      <c r="C679">
        <v>1984</v>
      </c>
      <c r="E679" t="s">
        <v>277</v>
      </c>
      <c r="F679" t="s">
        <v>288</v>
      </c>
      <c r="G679">
        <v>2</v>
      </c>
      <c r="H679">
        <v>3</v>
      </c>
      <c r="I679">
        <v>805.9</v>
      </c>
      <c r="J679">
        <v>680.2</v>
      </c>
      <c r="K679">
        <v>24</v>
      </c>
      <c r="L679">
        <v>281251.90000000002</v>
      </c>
      <c r="M679">
        <v>0</v>
      </c>
      <c r="N679">
        <v>0</v>
      </c>
    </row>
    <row r="680" spans="1:14" x14ac:dyDescent="0.25">
      <c r="A680">
        <v>660</v>
      </c>
      <c r="B680" t="s">
        <v>1019</v>
      </c>
      <c r="C680">
        <v>1985</v>
      </c>
      <c r="E680" t="s">
        <v>277</v>
      </c>
      <c r="F680" t="s">
        <v>288</v>
      </c>
      <c r="G680">
        <v>2</v>
      </c>
      <c r="H680">
        <v>2</v>
      </c>
      <c r="I680">
        <v>480.8</v>
      </c>
      <c r="J680">
        <v>422</v>
      </c>
      <c r="K680">
        <v>14</v>
      </c>
      <c r="L680">
        <v>40317.67</v>
      </c>
      <c r="M680">
        <v>0</v>
      </c>
      <c r="N680">
        <v>4031.77</v>
      </c>
    </row>
    <row r="681" spans="1:14" ht="14.45" hidden="1" x14ac:dyDescent="0.3">
      <c r="A681">
        <v>661</v>
      </c>
      <c r="B681" t="s">
        <v>1020</v>
      </c>
      <c r="C681">
        <v>1985</v>
      </c>
      <c r="E681" t="s">
        <v>277</v>
      </c>
      <c r="F681" t="s">
        <v>288</v>
      </c>
      <c r="G681">
        <v>2</v>
      </c>
      <c r="H681">
        <v>3</v>
      </c>
      <c r="I681">
        <v>789</v>
      </c>
      <c r="J681">
        <v>673.4</v>
      </c>
      <c r="K681">
        <v>33</v>
      </c>
      <c r="L681">
        <v>210838.2</v>
      </c>
      <c r="M681">
        <v>0</v>
      </c>
      <c r="N681">
        <v>0</v>
      </c>
    </row>
    <row r="682" spans="1:14" x14ac:dyDescent="0.25">
      <c r="B682" t="s">
        <v>109</v>
      </c>
    </row>
    <row r="683" spans="1:14" ht="14.45" hidden="1" x14ac:dyDescent="0.3">
      <c r="A683">
        <v>662</v>
      </c>
      <c r="B683" t="s">
        <v>758</v>
      </c>
      <c r="C683">
        <v>1993</v>
      </c>
      <c r="E683" t="s">
        <v>277</v>
      </c>
      <c r="F683" t="s">
        <v>288</v>
      </c>
      <c r="G683">
        <v>4</v>
      </c>
      <c r="H683">
        <v>1</v>
      </c>
      <c r="I683">
        <v>1853.6</v>
      </c>
      <c r="J683">
        <v>1035.4000000000001</v>
      </c>
      <c r="K683">
        <v>54</v>
      </c>
      <c r="L683">
        <v>324325.59000000003</v>
      </c>
      <c r="M683">
        <v>0</v>
      </c>
      <c r="N683">
        <v>0</v>
      </c>
    </row>
    <row r="684" spans="1:14" ht="14.45" hidden="1" x14ac:dyDescent="0.3">
      <c r="A684">
        <v>663</v>
      </c>
      <c r="B684" t="s">
        <v>759</v>
      </c>
      <c r="C684">
        <v>1994</v>
      </c>
      <c r="E684" t="s">
        <v>277</v>
      </c>
      <c r="F684" t="s">
        <v>288</v>
      </c>
      <c r="G684">
        <v>4</v>
      </c>
      <c r="H684">
        <v>1</v>
      </c>
      <c r="I684">
        <v>1781.3</v>
      </c>
      <c r="J684">
        <v>1034.0999999999999</v>
      </c>
      <c r="K684">
        <v>65</v>
      </c>
      <c r="L684">
        <v>323918.38</v>
      </c>
      <c r="M684">
        <v>0</v>
      </c>
      <c r="N684">
        <v>0</v>
      </c>
    </row>
    <row r="685" spans="1:14" ht="14.45" hidden="1" x14ac:dyDescent="0.3">
      <c r="A685">
        <v>664</v>
      </c>
      <c r="B685" t="s">
        <v>760</v>
      </c>
      <c r="C685">
        <v>1994</v>
      </c>
      <c r="E685" t="s">
        <v>277</v>
      </c>
      <c r="F685" t="s">
        <v>978</v>
      </c>
      <c r="G685">
        <v>5</v>
      </c>
      <c r="H685">
        <v>12</v>
      </c>
      <c r="I685">
        <v>12063.7</v>
      </c>
      <c r="J685">
        <v>10527.9</v>
      </c>
      <c r="K685">
        <v>575</v>
      </c>
      <c r="L685">
        <v>3342308.21</v>
      </c>
      <c r="M685">
        <v>0</v>
      </c>
      <c r="N685">
        <v>0</v>
      </c>
    </row>
    <row r="686" spans="1:14" ht="14.45" hidden="1" x14ac:dyDescent="0.3">
      <c r="A686">
        <v>665</v>
      </c>
      <c r="B686" t="s">
        <v>247</v>
      </c>
      <c r="C686">
        <v>1991</v>
      </c>
      <c r="E686" t="s">
        <v>277</v>
      </c>
      <c r="F686" t="s">
        <v>978</v>
      </c>
      <c r="G686">
        <v>5</v>
      </c>
      <c r="H686">
        <v>6</v>
      </c>
      <c r="I686">
        <v>5842.34</v>
      </c>
      <c r="J686">
        <v>5089.6000000000004</v>
      </c>
      <c r="K686">
        <v>250</v>
      </c>
      <c r="L686">
        <v>8547412.3200000003</v>
      </c>
      <c r="M686">
        <v>0</v>
      </c>
      <c r="N686">
        <v>0</v>
      </c>
    </row>
    <row r="687" spans="1:14" ht="14.45" hidden="1" x14ac:dyDescent="0.3">
      <c r="A687">
        <v>666</v>
      </c>
      <c r="B687" t="s">
        <v>761</v>
      </c>
      <c r="C687">
        <v>1992</v>
      </c>
      <c r="E687" t="s">
        <v>277</v>
      </c>
      <c r="F687" t="s">
        <v>978</v>
      </c>
      <c r="G687">
        <v>5</v>
      </c>
      <c r="H687">
        <v>6</v>
      </c>
      <c r="I687">
        <v>5674.9</v>
      </c>
      <c r="J687">
        <v>5056.8</v>
      </c>
      <c r="K687">
        <v>270</v>
      </c>
      <c r="L687">
        <v>1605389.88</v>
      </c>
      <c r="M687">
        <v>0</v>
      </c>
      <c r="N687">
        <v>0</v>
      </c>
    </row>
    <row r="688" spans="1:14" ht="14.45" hidden="1" x14ac:dyDescent="0.3">
      <c r="A688">
        <v>667</v>
      </c>
      <c r="B688" t="s">
        <v>762</v>
      </c>
      <c r="C688">
        <v>1989</v>
      </c>
      <c r="E688" t="s">
        <v>277</v>
      </c>
      <c r="F688" t="s">
        <v>978</v>
      </c>
      <c r="G688">
        <v>5</v>
      </c>
      <c r="H688">
        <v>6</v>
      </c>
      <c r="I688">
        <v>5758.1</v>
      </c>
      <c r="J688">
        <v>5134.46</v>
      </c>
      <c r="K688">
        <v>290</v>
      </c>
      <c r="L688">
        <v>1630044.72</v>
      </c>
      <c r="M688">
        <v>0</v>
      </c>
      <c r="N688">
        <v>0</v>
      </c>
    </row>
    <row r="689" spans="1:14" ht="14.45" hidden="1" x14ac:dyDescent="0.3">
      <c r="A689">
        <v>668</v>
      </c>
      <c r="B689" t="s">
        <v>763</v>
      </c>
      <c r="C689">
        <v>1991</v>
      </c>
      <c r="E689" t="s">
        <v>277</v>
      </c>
      <c r="F689" t="s">
        <v>978</v>
      </c>
      <c r="G689">
        <v>5</v>
      </c>
      <c r="H689">
        <v>10</v>
      </c>
      <c r="I689">
        <v>9320.5</v>
      </c>
      <c r="J689">
        <v>8241.2000000000007</v>
      </c>
      <c r="K689">
        <v>480</v>
      </c>
      <c r="L689">
        <v>2616346.13</v>
      </c>
      <c r="M689">
        <v>0</v>
      </c>
      <c r="N689">
        <v>0</v>
      </c>
    </row>
    <row r="690" spans="1:14" ht="14.45" hidden="1" x14ac:dyDescent="0.3">
      <c r="A690">
        <v>669</v>
      </c>
      <c r="B690" t="s">
        <v>764</v>
      </c>
      <c r="C690">
        <v>1992</v>
      </c>
      <c r="E690" t="s">
        <v>277</v>
      </c>
      <c r="F690" t="s">
        <v>978</v>
      </c>
      <c r="G690">
        <v>5</v>
      </c>
      <c r="H690">
        <v>6</v>
      </c>
      <c r="I690">
        <v>5698</v>
      </c>
      <c r="J690">
        <v>5055.3999999999996</v>
      </c>
      <c r="K690">
        <v>290</v>
      </c>
      <c r="L690">
        <v>1604945.42</v>
      </c>
      <c r="M690">
        <v>0</v>
      </c>
      <c r="N690">
        <v>0</v>
      </c>
    </row>
    <row r="691" spans="1:14" ht="14.45" hidden="1" x14ac:dyDescent="0.3">
      <c r="A691">
        <v>670</v>
      </c>
      <c r="B691" t="s">
        <v>765</v>
      </c>
      <c r="C691">
        <v>1992</v>
      </c>
      <c r="E691" t="s">
        <v>277</v>
      </c>
      <c r="F691" t="s">
        <v>978</v>
      </c>
      <c r="G691">
        <v>5</v>
      </c>
      <c r="H691">
        <v>6</v>
      </c>
      <c r="I691">
        <v>5663.1</v>
      </c>
      <c r="J691">
        <v>5063.1000000000004</v>
      </c>
      <c r="K691">
        <v>290</v>
      </c>
      <c r="L691">
        <v>1607389.95</v>
      </c>
      <c r="M691">
        <v>0</v>
      </c>
      <c r="N691">
        <v>0</v>
      </c>
    </row>
    <row r="692" spans="1:14" ht="14.45" hidden="1" x14ac:dyDescent="0.3">
      <c r="A692">
        <v>671</v>
      </c>
      <c r="B692" t="s">
        <v>284</v>
      </c>
      <c r="C692">
        <v>1993</v>
      </c>
      <c r="E692" t="s">
        <v>277</v>
      </c>
      <c r="F692" t="s">
        <v>978</v>
      </c>
      <c r="G692">
        <v>5</v>
      </c>
      <c r="H692">
        <v>8</v>
      </c>
      <c r="I692">
        <v>7552.8</v>
      </c>
      <c r="J692">
        <v>6698.6</v>
      </c>
      <c r="K692">
        <v>380</v>
      </c>
      <c r="L692">
        <v>16522763.01</v>
      </c>
      <c r="M692">
        <v>0</v>
      </c>
      <c r="N692">
        <v>0</v>
      </c>
    </row>
    <row r="693" spans="1:14" ht="14.45" hidden="1" x14ac:dyDescent="0.3">
      <c r="A693">
        <v>672</v>
      </c>
      <c r="B693" t="s">
        <v>766</v>
      </c>
      <c r="C693">
        <v>1993</v>
      </c>
      <c r="E693" t="s">
        <v>277</v>
      </c>
      <c r="F693" t="s">
        <v>978</v>
      </c>
      <c r="G693">
        <v>5</v>
      </c>
      <c r="H693">
        <v>6</v>
      </c>
      <c r="I693">
        <v>5732.6</v>
      </c>
      <c r="J693">
        <v>5089.7299999999996</v>
      </c>
      <c r="K693">
        <v>286</v>
      </c>
      <c r="L693">
        <v>1615844.22</v>
      </c>
      <c r="M693">
        <v>0</v>
      </c>
      <c r="N693">
        <v>0</v>
      </c>
    </row>
    <row r="694" spans="1:14" ht="14.45" hidden="1" x14ac:dyDescent="0.3">
      <c r="A694">
        <v>673</v>
      </c>
      <c r="B694" t="s">
        <v>1228</v>
      </c>
      <c r="C694">
        <v>1987</v>
      </c>
      <c r="E694" t="s">
        <v>277</v>
      </c>
      <c r="F694" t="s">
        <v>978</v>
      </c>
      <c r="G694">
        <v>5</v>
      </c>
      <c r="H694">
        <v>4</v>
      </c>
      <c r="I694">
        <v>3861.8</v>
      </c>
      <c r="J694">
        <v>3486.5</v>
      </c>
      <c r="K694">
        <v>190</v>
      </c>
      <c r="L694">
        <v>8891292.5899999999</v>
      </c>
      <c r="M694">
        <v>0</v>
      </c>
      <c r="N694">
        <v>0</v>
      </c>
    </row>
    <row r="695" spans="1:14" ht="14.45" hidden="1" x14ac:dyDescent="0.3">
      <c r="A695">
        <v>674</v>
      </c>
      <c r="B695" t="s">
        <v>1229</v>
      </c>
      <c r="C695">
        <v>1988</v>
      </c>
      <c r="E695" t="s">
        <v>277</v>
      </c>
      <c r="F695" t="s">
        <v>978</v>
      </c>
      <c r="G695">
        <v>5</v>
      </c>
      <c r="H695">
        <v>6</v>
      </c>
      <c r="I695">
        <v>5753.8</v>
      </c>
      <c r="J695">
        <v>5116.1000000000004</v>
      </c>
      <c r="K695">
        <v>282</v>
      </c>
      <c r="L695">
        <v>28831965.600000001</v>
      </c>
      <c r="M695">
        <v>0</v>
      </c>
      <c r="N695">
        <v>0</v>
      </c>
    </row>
    <row r="696" spans="1:14" ht="14.45" hidden="1" x14ac:dyDescent="0.3">
      <c r="A696">
        <v>675</v>
      </c>
      <c r="B696" t="s">
        <v>228</v>
      </c>
      <c r="C696">
        <v>1989</v>
      </c>
      <c r="E696" t="s">
        <v>277</v>
      </c>
      <c r="F696" t="s">
        <v>978</v>
      </c>
      <c r="G696">
        <v>5</v>
      </c>
      <c r="H696">
        <v>10</v>
      </c>
      <c r="I696">
        <v>9328.7000000000007</v>
      </c>
      <c r="J696">
        <v>8288.7999999999993</v>
      </c>
      <c r="K696">
        <v>480</v>
      </c>
      <c r="L696">
        <v>36391733.579999998</v>
      </c>
      <c r="M696">
        <v>0</v>
      </c>
      <c r="N696">
        <v>0</v>
      </c>
    </row>
    <row r="697" spans="1:14" ht="14.45" hidden="1" x14ac:dyDescent="0.3">
      <c r="A697">
        <v>676</v>
      </c>
      <c r="B697" t="s">
        <v>1230</v>
      </c>
      <c r="C697">
        <v>1989</v>
      </c>
      <c r="E697" t="s">
        <v>277</v>
      </c>
      <c r="F697" t="s">
        <v>978</v>
      </c>
      <c r="G697">
        <v>5</v>
      </c>
      <c r="H697">
        <v>6</v>
      </c>
      <c r="I697">
        <v>5695.4</v>
      </c>
      <c r="J697">
        <v>5095.8</v>
      </c>
      <c r="K697">
        <v>290</v>
      </c>
      <c r="L697">
        <v>15173826.970000001</v>
      </c>
      <c r="M697">
        <v>0</v>
      </c>
      <c r="N697">
        <v>0</v>
      </c>
    </row>
    <row r="698" spans="1:14" ht="14.45" hidden="1" x14ac:dyDescent="0.3">
      <c r="A698">
        <v>677</v>
      </c>
      <c r="B698" t="s">
        <v>767</v>
      </c>
      <c r="C698">
        <v>1993</v>
      </c>
      <c r="E698" t="s">
        <v>277</v>
      </c>
      <c r="F698" t="s">
        <v>978</v>
      </c>
      <c r="G698">
        <v>5</v>
      </c>
      <c r="H698">
        <v>6</v>
      </c>
      <c r="I698">
        <v>5764.2</v>
      </c>
      <c r="J698">
        <v>5048.5</v>
      </c>
      <c r="K698">
        <v>290</v>
      </c>
      <c r="L698">
        <v>1602754.87</v>
      </c>
      <c r="M698">
        <v>0</v>
      </c>
      <c r="N698">
        <v>0</v>
      </c>
    </row>
    <row r="699" spans="1:14" ht="14.45" hidden="1" x14ac:dyDescent="0.3">
      <c r="A699">
        <v>678</v>
      </c>
      <c r="B699" t="s">
        <v>1231</v>
      </c>
      <c r="C699">
        <v>1988</v>
      </c>
      <c r="E699" t="s">
        <v>277</v>
      </c>
      <c r="F699" t="s">
        <v>303</v>
      </c>
      <c r="G699">
        <v>2</v>
      </c>
      <c r="H699">
        <v>2</v>
      </c>
      <c r="I699">
        <v>1024.7</v>
      </c>
      <c r="J699">
        <v>922.8</v>
      </c>
      <c r="K699">
        <v>41</v>
      </c>
      <c r="L699">
        <v>4455549.38</v>
      </c>
      <c r="M699">
        <v>0</v>
      </c>
      <c r="N699">
        <v>0</v>
      </c>
    </row>
    <row r="700" spans="1:14" ht="14.45" hidden="1" x14ac:dyDescent="0.3">
      <c r="A700">
        <v>679</v>
      </c>
      <c r="B700" t="s">
        <v>1232</v>
      </c>
      <c r="C700">
        <v>1988</v>
      </c>
      <c r="E700" t="s">
        <v>277</v>
      </c>
      <c r="F700" t="s">
        <v>303</v>
      </c>
      <c r="G700">
        <v>2</v>
      </c>
      <c r="H700">
        <v>2</v>
      </c>
      <c r="I700">
        <v>1027.2</v>
      </c>
      <c r="J700">
        <v>922.5</v>
      </c>
      <c r="K700">
        <v>38</v>
      </c>
      <c r="L700">
        <v>3845835.85</v>
      </c>
      <c r="M700">
        <v>0</v>
      </c>
      <c r="N700">
        <v>0</v>
      </c>
    </row>
    <row r="701" spans="1:14" ht="14.45" hidden="1" x14ac:dyDescent="0.3">
      <c r="A701">
        <v>680</v>
      </c>
      <c r="B701" t="s">
        <v>245</v>
      </c>
      <c r="C701">
        <v>1990</v>
      </c>
      <c r="E701" t="s">
        <v>277</v>
      </c>
      <c r="F701" t="s">
        <v>303</v>
      </c>
      <c r="G701">
        <v>2</v>
      </c>
      <c r="H701">
        <v>2</v>
      </c>
      <c r="I701">
        <v>954.2</v>
      </c>
      <c r="J701">
        <v>578.79999999999995</v>
      </c>
      <c r="K701">
        <v>68</v>
      </c>
      <c r="L701">
        <v>109679.42</v>
      </c>
      <c r="M701">
        <v>0</v>
      </c>
      <c r="N701">
        <v>0</v>
      </c>
    </row>
    <row r="702" spans="1:14" x14ac:dyDescent="0.25">
      <c r="A702">
        <v>681</v>
      </c>
      <c r="B702" t="s">
        <v>768</v>
      </c>
      <c r="C702">
        <v>1993</v>
      </c>
      <c r="E702" t="s">
        <v>277</v>
      </c>
      <c r="F702" t="s">
        <v>288</v>
      </c>
      <c r="G702">
        <v>4</v>
      </c>
      <c r="H702">
        <v>4</v>
      </c>
      <c r="I702">
        <v>3154.8</v>
      </c>
      <c r="J702">
        <v>2779.2</v>
      </c>
      <c r="K702">
        <v>138</v>
      </c>
      <c r="L702">
        <v>1136071.6499999999</v>
      </c>
      <c r="M702">
        <v>0</v>
      </c>
      <c r="N702">
        <v>113607.17</v>
      </c>
    </row>
    <row r="703" spans="1:14" ht="14.45" hidden="1" x14ac:dyDescent="0.3">
      <c r="A703">
        <v>682</v>
      </c>
      <c r="B703" t="s">
        <v>769</v>
      </c>
      <c r="C703">
        <v>1993</v>
      </c>
      <c r="E703" t="s">
        <v>277</v>
      </c>
      <c r="F703" t="s">
        <v>978</v>
      </c>
      <c r="G703">
        <v>3</v>
      </c>
      <c r="H703">
        <v>6</v>
      </c>
      <c r="I703">
        <v>3182</v>
      </c>
      <c r="J703">
        <v>2709.9</v>
      </c>
      <c r="K703">
        <v>187</v>
      </c>
      <c r="L703">
        <v>979726.41</v>
      </c>
      <c r="M703">
        <v>0</v>
      </c>
      <c r="N703">
        <v>0</v>
      </c>
    </row>
    <row r="704" spans="1:14" ht="14.45" hidden="1" x14ac:dyDescent="0.3">
      <c r="A704">
        <v>683</v>
      </c>
      <c r="B704" t="s">
        <v>1055</v>
      </c>
      <c r="C704">
        <v>1984</v>
      </c>
      <c r="E704" t="s">
        <v>277</v>
      </c>
      <c r="F704" t="s">
        <v>288</v>
      </c>
      <c r="G704">
        <v>2</v>
      </c>
      <c r="H704">
        <v>2</v>
      </c>
      <c r="I704">
        <v>790.2</v>
      </c>
      <c r="J704">
        <v>730.1</v>
      </c>
      <c r="K704">
        <v>50</v>
      </c>
      <c r="L704">
        <v>4347174</v>
      </c>
      <c r="M704">
        <v>0</v>
      </c>
      <c r="N704">
        <v>0</v>
      </c>
    </row>
    <row r="705" spans="1:14" x14ac:dyDescent="0.25">
      <c r="A705">
        <v>684</v>
      </c>
      <c r="B705" t="s">
        <v>770</v>
      </c>
      <c r="C705">
        <v>1991</v>
      </c>
      <c r="E705" t="s">
        <v>277</v>
      </c>
      <c r="F705" t="s">
        <v>288</v>
      </c>
      <c r="G705">
        <v>3</v>
      </c>
      <c r="H705">
        <v>3</v>
      </c>
      <c r="I705">
        <v>1378.6</v>
      </c>
      <c r="J705">
        <v>1264.7</v>
      </c>
      <c r="K705">
        <v>61</v>
      </c>
      <c r="L705">
        <v>319481.56</v>
      </c>
      <c r="M705">
        <v>0</v>
      </c>
      <c r="N705">
        <v>31948.16</v>
      </c>
    </row>
    <row r="706" spans="1:14" ht="14.45" hidden="1" x14ac:dyDescent="0.3">
      <c r="A706">
        <v>685</v>
      </c>
      <c r="B706" t="s">
        <v>771</v>
      </c>
      <c r="C706">
        <v>1992</v>
      </c>
      <c r="E706" t="s">
        <v>277</v>
      </c>
      <c r="F706" t="s">
        <v>303</v>
      </c>
      <c r="G706">
        <v>2</v>
      </c>
      <c r="H706">
        <v>2</v>
      </c>
      <c r="I706">
        <v>975.2</v>
      </c>
      <c r="J706">
        <v>591.6</v>
      </c>
      <c r="K706">
        <v>58</v>
      </c>
      <c r="L706">
        <v>112104.95</v>
      </c>
      <c r="M706">
        <v>0</v>
      </c>
      <c r="N706">
        <v>0</v>
      </c>
    </row>
    <row r="707" spans="1:14" ht="14.45" hidden="1" x14ac:dyDescent="0.3">
      <c r="A707">
        <v>686</v>
      </c>
      <c r="B707" t="s">
        <v>772</v>
      </c>
      <c r="C707">
        <v>1992</v>
      </c>
      <c r="E707" t="s">
        <v>277</v>
      </c>
      <c r="F707" t="s">
        <v>288</v>
      </c>
      <c r="G707">
        <v>2</v>
      </c>
      <c r="H707">
        <v>4</v>
      </c>
      <c r="I707">
        <v>1339.1</v>
      </c>
      <c r="J707">
        <v>1203.3</v>
      </c>
      <c r="K707">
        <v>63</v>
      </c>
      <c r="L707">
        <v>307941.92</v>
      </c>
      <c r="M707">
        <v>0</v>
      </c>
      <c r="N707">
        <v>0</v>
      </c>
    </row>
    <row r="708" spans="1:14" ht="14.45" hidden="1" x14ac:dyDescent="0.3">
      <c r="A708">
        <v>687</v>
      </c>
      <c r="B708" t="s">
        <v>773</v>
      </c>
      <c r="C708">
        <v>1992</v>
      </c>
      <c r="E708" t="s">
        <v>277</v>
      </c>
      <c r="F708" t="s">
        <v>978</v>
      </c>
      <c r="G708">
        <v>3</v>
      </c>
      <c r="H708">
        <v>2</v>
      </c>
      <c r="I708">
        <v>1289.4000000000001</v>
      </c>
      <c r="J708">
        <v>1126.7</v>
      </c>
      <c r="K708">
        <v>70</v>
      </c>
      <c r="L708">
        <v>271298.09000000003</v>
      </c>
      <c r="M708">
        <v>0</v>
      </c>
      <c r="N708">
        <v>0</v>
      </c>
    </row>
    <row r="709" spans="1:14" ht="14.45" hidden="1" x14ac:dyDescent="0.3">
      <c r="A709">
        <v>688</v>
      </c>
      <c r="B709" t="s">
        <v>774</v>
      </c>
      <c r="C709">
        <v>1991</v>
      </c>
      <c r="E709" t="s">
        <v>277</v>
      </c>
      <c r="F709" t="s">
        <v>288</v>
      </c>
      <c r="G709">
        <v>3</v>
      </c>
      <c r="H709">
        <v>2</v>
      </c>
      <c r="I709">
        <v>1180.3</v>
      </c>
      <c r="J709">
        <v>1054.4000000000001</v>
      </c>
      <c r="K709">
        <v>56</v>
      </c>
      <c r="L709">
        <v>330277.09000000003</v>
      </c>
      <c r="M709">
        <v>0</v>
      </c>
      <c r="N709">
        <v>0</v>
      </c>
    </row>
    <row r="710" spans="1:14" ht="14.45" hidden="1" x14ac:dyDescent="0.3">
      <c r="A710">
        <v>689</v>
      </c>
      <c r="B710" t="s">
        <v>775</v>
      </c>
      <c r="C710">
        <v>1992</v>
      </c>
      <c r="E710" t="s">
        <v>277</v>
      </c>
      <c r="F710" t="s">
        <v>978</v>
      </c>
      <c r="G710">
        <v>3</v>
      </c>
      <c r="H710">
        <v>3</v>
      </c>
      <c r="I710">
        <v>2399.3000000000002</v>
      </c>
      <c r="J710">
        <v>2077.4</v>
      </c>
      <c r="K710">
        <v>111</v>
      </c>
      <c r="L710">
        <v>500217.15</v>
      </c>
      <c r="M710">
        <v>0</v>
      </c>
      <c r="N710">
        <v>0</v>
      </c>
    </row>
    <row r="711" spans="1:14" ht="14.45" hidden="1" x14ac:dyDescent="0.3">
      <c r="A711">
        <v>690</v>
      </c>
      <c r="B711" t="s">
        <v>776</v>
      </c>
      <c r="C711">
        <v>1994</v>
      </c>
      <c r="E711" t="s">
        <v>277</v>
      </c>
      <c r="F711" t="s">
        <v>288</v>
      </c>
      <c r="G711">
        <v>2</v>
      </c>
      <c r="H711">
        <v>4</v>
      </c>
      <c r="I711">
        <v>1286.4000000000001</v>
      </c>
      <c r="J711">
        <v>1142.2</v>
      </c>
      <c r="K711">
        <v>81</v>
      </c>
      <c r="L711">
        <v>292305.53999999998</v>
      </c>
      <c r="M711">
        <v>0</v>
      </c>
      <c r="N711">
        <v>0</v>
      </c>
    </row>
    <row r="712" spans="1:14" ht="14.45" hidden="1" x14ac:dyDescent="0.3">
      <c r="A712">
        <v>691</v>
      </c>
      <c r="B712" t="s">
        <v>777</v>
      </c>
      <c r="C712">
        <v>1996</v>
      </c>
      <c r="E712" t="s">
        <v>277</v>
      </c>
      <c r="F712" t="s">
        <v>288</v>
      </c>
      <c r="G712">
        <v>3</v>
      </c>
      <c r="H712">
        <v>3</v>
      </c>
      <c r="I712">
        <v>1730.9</v>
      </c>
      <c r="J712">
        <v>1514.1</v>
      </c>
      <c r="K712">
        <v>96</v>
      </c>
      <c r="L712">
        <v>4858335.22</v>
      </c>
      <c r="M712">
        <v>0</v>
      </c>
      <c r="N712">
        <v>0</v>
      </c>
    </row>
    <row r="713" spans="1:14" ht="14.45" hidden="1" x14ac:dyDescent="0.3">
      <c r="A713">
        <v>692</v>
      </c>
      <c r="B713" t="s">
        <v>1248</v>
      </c>
      <c r="C713">
        <v>1988</v>
      </c>
      <c r="E713" t="s">
        <v>277</v>
      </c>
      <c r="F713" t="s">
        <v>288</v>
      </c>
      <c r="G713">
        <v>2</v>
      </c>
      <c r="H713">
        <v>2</v>
      </c>
      <c r="I713">
        <v>791.6</v>
      </c>
      <c r="J713">
        <v>722</v>
      </c>
      <c r="K713">
        <v>62</v>
      </c>
      <c r="L713">
        <v>3605367.54</v>
      </c>
      <c r="M713">
        <v>0</v>
      </c>
      <c r="N713">
        <v>0</v>
      </c>
    </row>
    <row r="714" spans="1:14" ht="14.45" hidden="1" x14ac:dyDescent="0.3">
      <c r="A714">
        <v>693</v>
      </c>
      <c r="B714" t="s">
        <v>230</v>
      </c>
      <c r="C714">
        <v>1989</v>
      </c>
      <c r="E714" t="s">
        <v>277</v>
      </c>
      <c r="F714" t="s">
        <v>288</v>
      </c>
      <c r="G714">
        <v>3</v>
      </c>
      <c r="H714">
        <v>2</v>
      </c>
      <c r="I714">
        <v>1154.5999999999999</v>
      </c>
      <c r="J714">
        <v>1121.3</v>
      </c>
      <c r="K714">
        <v>42</v>
      </c>
      <c r="L714">
        <v>148531.32</v>
      </c>
      <c r="M714">
        <v>0</v>
      </c>
      <c r="N714">
        <v>0</v>
      </c>
    </row>
    <row r="715" spans="1:14" ht="14.45" hidden="1" x14ac:dyDescent="0.3">
      <c r="A715">
        <v>694</v>
      </c>
      <c r="B715" t="s">
        <v>778</v>
      </c>
      <c r="C715">
        <v>1988</v>
      </c>
      <c r="E715" t="s">
        <v>277</v>
      </c>
      <c r="F715" t="s">
        <v>303</v>
      </c>
      <c r="G715">
        <v>2</v>
      </c>
      <c r="H715">
        <v>3</v>
      </c>
      <c r="I715">
        <v>850.6</v>
      </c>
      <c r="J715">
        <v>744.5</v>
      </c>
      <c r="K715">
        <v>57</v>
      </c>
      <c r="L715">
        <v>167321.54</v>
      </c>
      <c r="M715">
        <v>0</v>
      </c>
      <c r="N715">
        <v>0</v>
      </c>
    </row>
    <row r="716" spans="1:14" ht="14.45" hidden="1" x14ac:dyDescent="0.3">
      <c r="A716">
        <v>695</v>
      </c>
      <c r="B716" t="s">
        <v>1233</v>
      </c>
      <c r="C716">
        <v>1986</v>
      </c>
      <c r="E716" t="s">
        <v>277</v>
      </c>
      <c r="F716" t="s">
        <v>303</v>
      </c>
      <c r="G716">
        <v>2</v>
      </c>
      <c r="H716">
        <v>3</v>
      </c>
      <c r="I716">
        <v>851.7</v>
      </c>
      <c r="J716">
        <v>734</v>
      </c>
      <c r="K716">
        <v>73</v>
      </c>
      <c r="L716">
        <v>1468418</v>
      </c>
      <c r="M716">
        <v>0</v>
      </c>
      <c r="N716">
        <v>0</v>
      </c>
    </row>
    <row r="717" spans="1:14" ht="14.45" hidden="1" x14ac:dyDescent="0.3">
      <c r="A717">
        <v>696</v>
      </c>
      <c r="B717" t="s">
        <v>279</v>
      </c>
      <c r="C717">
        <v>1986</v>
      </c>
      <c r="E717" t="s">
        <v>277</v>
      </c>
      <c r="F717" t="s">
        <v>978</v>
      </c>
      <c r="G717">
        <v>5</v>
      </c>
      <c r="H717">
        <v>2</v>
      </c>
      <c r="I717">
        <v>3009.9</v>
      </c>
      <c r="J717">
        <v>2443.4</v>
      </c>
      <c r="K717">
        <v>221</v>
      </c>
      <c r="L717">
        <v>590815.41</v>
      </c>
      <c r="M717">
        <v>0</v>
      </c>
      <c r="N717">
        <v>0</v>
      </c>
    </row>
    <row r="718" spans="1:14" ht="14.45" hidden="1" x14ac:dyDescent="0.3">
      <c r="A718">
        <v>697</v>
      </c>
      <c r="B718" t="s">
        <v>1234</v>
      </c>
      <c r="C718">
        <v>1987</v>
      </c>
      <c r="E718" t="s">
        <v>277</v>
      </c>
      <c r="F718" t="s">
        <v>978</v>
      </c>
      <c r="G718">
        <v>5</v>
      </c>
      <c r="H718">
        <v>8</v>
      </c>
      <c r="I718">
        <v>7686.9</v>
      </c>
      <c r="J718">
        <v>6603.8</v>
      </c>
      <c r="K718">
        <v>391</v>
      </c>
      <c r="L718">
        <v>19408299.789999999</v>
      </c>
      <c r="M718">
        <v>0</v>
      </c>
      <c r="N718">
        <v>0</v>
      </c>
    </row>
    <row r="719" spans="1:14" ht="14.45" hidden="1" x14ac:dyDescent="0.3">
      <c r="A719">
        <v>698</v>
      </c>
      <c r="B719" t="s">
        <v>779</v>
      </c>
      <c r="C719">
        <v>1985</v>
      </c>
      <c r="E719" t="s">
        <v>277</v>
      </c>
      <c r="F719" t="s">
        <v>978</v>
      </c>
      <c r="G719">
        <v>5</v>
      </c>
      <c r="H719">
        <v>6</v>
      </c>
      <c r="I719">
        <v>5823.9</v>
      </c>
      <c r="J719">
        <v>5088.2</v>
      </c>
      <c r="K719">
        <v>265</v>
      </c>
      <c r="L719">
        <v>11278410.539999999</v>
      </c>
      <c r="M719">
        <v>0</v>
      </c>
      <c r="N719">
        <v>0</v>
      </c>
    </row>
    <row r="720" spans="1:14" ht="14.45" hidden="1" x14ac:dyDescent="0.3">
      <c r="A720">
        <v>699</v>
      </c>
      <c r="B720" t="s">
        <v>1235</v>
      </c>
      <c r="C720">
        <v>1987</v>
      </c>
      <c r="E720" t="s">
        <v>277</v>
      </c>
      <c r="F720" t="s">
        <v>978</v>
      </c>
      <c r="G720">
        <v>5</v>
      </c>
      <c r="H720">
        <v>12</v>
      </c>
      <c r="I720">
        <v>11028.5</v>
      </c>
      <c r="J720">
        <v>9566.5</v>
      </c>
      <c r="K720">
        <v>510</v>
      </c>
      <c r="L720">
        <v>28841220.940000001</v>
      </c>
      <c r="M720">
        <v>0</v>
      </c>
      <c r="N720">
        <v>0</v>
      </c>
    </row>
    <row r="721" spans="1:14" ht="14.45" hidden="1" x14ac:dyDescent="0.3">
      <c r="A721">
        <v>700</v>
      </c>
      <c r="B721" t="s">
        <v>780</v>
      </c>
      <c r="C721">
        <v>1988</v>
      </c>
      <c r="E721" t="s">
        <v>277</v>
      </c>
      <c r="F721" t="s">
        <v>978</v>
      </c>
      <c r="G721">
        <v>5</v>
      </c>
      <c r="H721">
        <v>4</v>
      </c>
      <c r="I721">
        <v>3936.9</v>
      </c>
      <c r="J721">
        <v>3518.5</v>
      </c>
      <c r="K721">
        <v>179</v>
      </c>
      <c r="L721">
        <v>309561.15000000002</v>
      </c>
      <c r="M721">
        <v>0</v>
      </c>
      <c r="N721">
        <v>0</v>
      </c>
    </row>
    <row r="722" spans="1:14" ht="14.45" hidden="1" x14ac:dyDescent="0.3">
      <c r="A722">
        <v>701</v>
      </c>
      <c r="B722" t="s">
        <v>110</v>
      </c>
      <c r="C722">
        <v>1991</v>
      </c>
      <c r="E722" t="s">
        <v>277</v>
      </c>
      <c r="F722" t="s">
        <v>978</v>
      </c>
      <c r="G722">
        <v>5</v>
      </c>
      <c r="H722">
        <v>6</v>
      </c>
      <c r="I722">
        <v>5823.5</v>
      </c>
      <c r="J722">
        <v>5084.1000000000004</v>
      </c>
      <c r="K722">
        <v>291</v>
      </c>
      <c r="L722">
        <v>1224200.44</v>
      </c>
      <c r="M722">
        <v>0</v>
      </c>
      <c r="N722">
        <v>0</v>
      </c>
    </row>
    <row r="723" spans="1:14" ht="14.45" hidden="1" x14ac:dyDescent="0.3">
      <c r="A723">
        <v>702</v>
      </c>
      <c r="B723" t="s">
        <v>781</v>
      </c>
      <c r="C723">
        <v>1990</v>
      </c>
      <c r="E723" t="s">
        <v>277</v>
      </c>
      <c r="F723" t="s">
        <v>978</v>
      </c>
      <c r="G723">
        <v>5</v>
      </c>
      <c r="H723">
        <v>4</v>
      </c>
      <c r="I723">
        <v>4008.6</v>
      </c>
      <c r="J723">
        <v>3514.8</v>
      </c>
      <c r="K723">
        <v>217</v>
      </c>
      <c r="L723">
        <v>1060596.17</v>
      </c>
      <c r="M723">
        <v>0</v>
      </c>
      <c r="N723">
        <v>0</v>
      </c>
    </row>
    <row r="724" spans="1:14" x14ac:dyDescent="0.25">
      <c r="A724">
        <v>703</v>
      </c>
      <c r="B724" t="s">
        <v>782</v>
      </c>
      <c r="C724">
        <v>1994</v>
      </c>
      <c r="E724" t="s">
        <v>277</v>
      </c>
      <c r="F724" t="s">
        <v>303</v>
      </c>
      <c r="G724">
        <v>2</v>
      </c>
      <c r="H724">
        <v>2</v>
      </c>
      <c r="I724">
        <v>813.1</v>
      </c>
      <c r="J724">
        <v>716</v>
      </c>
      <c r="K724">
        <v>45</v>
      </c>
      <c r="L724">
        <v>176720.97</v>
      </c>
      <c r="M724">
        <v>0</v>
      </c>
      <c r="N724">
        <v>17672.099999999999</v>
      </c>
    </row>
    <row r="725" spans="1:14" x14ac:dyDescent="0.25">
      <c r="A725">
        <v>704</v>
      </c>
      <c r="B725" t="s">
        <v>783</v>
      </c>
      <c r="C725">
        <v>1994</v>
      </c>
      <c r="E725" t="s">
        <v>277</v>
      </c>
      <c r="F725" t="s">
        <v>303</v>
      </c>
      <c r="G725">
        <v>2</v>
      </c>
      <c r="H725">
        <v>2</v>
      </c>
      <c r="I725">
        <v>839.8</v>
      </c>
      <c r="J725">
        <v>733.9</v>
      </c>
      <c r="K725">
        <v>42</v>
      </c>
      <c r="L725">
        <v>139070.01</v>
      </c>
      <c r="M725">
        <v>0</v>
      </c>
      <c r="N725">
        <v>13907</v>
      </c>
    </row>
    <row r="726" spans="1:14" x14ac:dyDescent="0.25">
      <c r="A726">
        <v>705</v>
      </c>
      <c r="B726" t="s">
        <v>784</v>
      </c>
      <c r="C726">
        <v>1994</v>
      </c>
      <c r="E726" t="s">
        <v>277</v>
      </c>
      <c r="F726" t="s">
        <v>303</v>
      </c>
      <c r="G726">
        <v>2</v>
      </c>
      <c r="H726">
        <v>2</v>
      </c>
      <c r="I726">
        <v>832.3</v>
      </c>
      <c r="J726">
        <v>727.3</v>
      </c>
      <c r="K726">
        <v>53</v>
      </c>
      <c r="L726">
        <v>137819.35</v>
      </c>
      <c r="M726">
        <v>0</v>
      </c>
      <c r="N726">
        <v>13781.94</v>
      </c>
    </row>
    <row r="727" spans="1:14" ht="14.45" hidden="1" x14ac:dyDescent="0.3">
      <c r="A727">
        <v>706</v>
      </c>
      <c r="B727" t="s">
        <v>785</v>
      </c>
      <c r="C727">
        <v>1994</v>
      </c>
      <c r="E727" t="s">
        <v>277</v>
      </c>
      <c r="F727" t="s">
        <v>303</v>
      </c>
      <c r="G727">
        <v>2</v>
      </c>
      <c r="H727">
        <v>2</v>
      </c>
      <c r="I727">
        <v>816.8</v>
      </c>
      <c r="J727">
        <v>716.6</v>
      </c>
      <c r="K727">
        <v>57</v>
      </c>
      <c r="L727">
        <v>135791.76</v>
      </c>
      <c r="M727">
        <v>0</v>
      </c>
      <c r="N727">
        <v>0</v>
      </c>
    </row>
    <row r="728" spans="1:14" ht="14.45" hidden="1" x14ac:dyDescent="0.3">
      <c r="A728">
        <v>707</v>
      </c>
      <c r="B728" t="s">
        <v>786</v>
      </c>
      <c r="C728">
        <v>1987</v>
      </c>
      <c r="E728" t="s">
        <v>277</v>
      </c>
      <c r="F728" t="s">
        <v>978</v>
      </c>
      <c r="G728">
        <v>5</v>
      </c>
      <c r="H728">
        <v>4</v>
      </c>
      <c r="I728">
        <v>4014.3</v>
      </c>
      <c r="J728">
        <v>3527.69</v>
      </c>
      <c r="K728">
        <v>183</v>
      </c>
      <c r="L728">
        <v>105933</v>
      </c>
      <c r="M728">
        <v>0</v>
      </c>
      <c r="N728">
        <v>0</v>
      </c>
    </row>
    <row r="729" spans="1:14" ht="14.45" hidden="1" x14ac:dyDescent="0.3">
      <c r="A729">
        <v>708</v>
      </c>
      <c r="B729" t="s">
        <v>787</v>
      </c>
      <c r="C729">
        <v>1994</v>
      </c>
      <c r="E729" t="s">
        <v>277</v>
      </c>
      <c r="F729" t="s">
        <v>303</v>
      </c>
      <c r="G729">
        <v>2</v>
      </c>
      <c r="H729">
        <v>2</v>
      </c>
      <c r="I729">
        <v>811.3</v>
      </c>
      <c r="J729">
        <v>714.4</v>
      </c>
      <c r="K729">
        <v>51</v>
      </c>
      <c r="L729">
        <v>135374.87</v>
      </c>
      <c r="M729">
        <v>0</v>
      </c>
      <c r="N729">
        <v>0</v>
      </c>
    </row>
    <row r="730" spans="1:14" x14ac:dyDescent="0.25">
      <c r="A730">
        <v>709</v>
      </c>
      <c r="B730" t="s">
        <v>788</v>
      </c>
      <c r="C730">
        <v>1994</v>
      </c>
      <c r="E730" t="s">
        <v>277</v>
      </c>
      <c r="F730" t="s">
        <v>303</v>
      </c>
      <c r="G730">
        <v>2</v>
      </c>
      <c r="H730">
        <v>2</v>
      </c>
      <c r="I730">
        <v>809.4</v>
      </c>
      <c r="J730">
        <v>715.5</v>
      </c>
      <c r="K730">
        <v>39</v>
      </c>
      <c r="L730">
        <v>135583.32</v>
      </c>
      <c r="M730">
        <v>0</v>
      </c>
      <c r="N730">
        <v>13558.33</v>
      </c>
    </row>
    <row r="731" spans="1:14" ht="14.45" hidden="1" x14ac:dyDescent="0.3">
      <c r="A731">
        <v>710</v>
      </c>
      <c r="B731" t="s">
        <v>789</v>
      </c>
      <c r="C731">
        <v>1994</v>
      </c>
      <c r="E731" t="s">
        <v>277</v>
      </c>
      <c r="F731" t="s">
        <v>303</v>
      </c>
      <c r="G731">
        <v>2</v>
      </c>
      <c r="H731">
        <v>2</v>
      </c>
      <c r="I731">
        <v>807.1</v>
      </c>
      <c r="J731">
        <v>710.4</v>
      </c>
      <c r="K731">
        <v>39</v>
      </c>
      <c r="L731">
        <v>134616.89000000001</v>
      </c>
      <c r="M731">
        <v>0</v>
      </c>
      <c r="N731">
        <v>0</v>
      </c>
    </row>
    <row r="732" spans="1:14" x14ac:dyDescent="0.25">
      <c r="A732">
        <v>711</v>
      </c>
      <c r="B732" t="s">
        <v>790</v>
      </c>
      <c r="C732">
        <v>1994</v>
      </c>
      <c r="E732" t="s">
        <v>277</v>
      </c>
      <c r="F732" t="s">
        <v>303</v>
      </c>
      <c r="G732">
        <v>2</v>
      </c>
      <c r="H732">
        <v>2</v>
      </c>
      <c r="I732">
        <v>811.6</v>
      </c>
      <c r="J732">
        <v>717.2</v>
      </c>
      <c r="K732">
        <v>42</v>
      </c>
      <c r="L732">
        <v>135905.46</v>
      </c>
      <c r="M732">
        <v>0</v>
      </c>
      <c r="N732">
        <v>13590.55</v>
      </c>
    </row>
    <row r="733" spans="1:14" ht="14.45" hidden="1" x14ac:dyDescent="0.3">
      <c r="A733">
        <v>712</v>
      </c>
      <c r="B733" t="s">
        <v>791</v>
      </c>
      <c r="C733">
        <v>1993</v>
      </c>
      <c r="E733" t="s">
        <v>277</v>
      </c>
      <c r="F733" t="s">
        <v>303</v>
      </c>
      <c r="G733">
        <v>2</v>
      </c>
      <c r="H733">
        <v>2</v>
      </c>
      <c r="I733">
        <v>812</v>
      </c>
      <c r="J733">
        <v>716.4</v>
      </c>
      <c r="K733">
        <v>53</v>
      </c>
      <c r="L733">
        <v>176819.7</v>
      </c>
      <c r="M733">
        <v>0</v>
      </c>
      <c r="N733">
        <v>0</v>
      </c>
    </row>
    <row r="734" spans="1:14" ht="14.45" hidden="1" x14ac:dyDescent="0.3">
      <c r="A734">
        <v>713</v>
      </c>
      <c r="B734" t="s">
        <v>792</v>
      </c>
      <c r="C734">
        <v>1993</v>
      </c>
      <c r="E734" t="s">
        <v>277</v>
      </c>
      <c r="F734" t="s">
        <v>303</v>
      </c>
      <c r="G734">
        <v>2</v>
      </c>
      <c r="H734">
        <v>2</v>
      </c>
      <c r="I734">
        <v>802.1</v>
      </c>
      <c r="J734">
        <v>718.3</v>
      </c>
      <c r="K734">
        <v>45</v>
      </c>
      <c r="L734">
        <v>177288.65</v>
      </c>
      <c r="M734">
        <v>0</v>
      </c>
      <c r="N734">
        <v>0</v>
      </c>
    </row>
    <row r="735" spans="1:14" ht="14.45" hidden="1" x14ac:dyDescent="0.3">
      <c r="A735">
        <v>714</v>
      </c>
      <c r="B735" t="s">
        <v>793</v>
      </c>
      <c r="C735">
        <v>1994</v>
      </c>
      <c r="E735" t="s">
        <v>277</v>
      </c>
      <c r="F735" t="s">
        <v>303</v>
      </c>
      <c r="G735">
        <v>2</v>
      </c>
      <c r="H735">
        <v>2</v>
      </c>
      <c r="I735">
        <v>816.1</v>
      </c>
      <c r="J735">
        <v>718</v>
      </c>
      <c r="K735">
        <v>38</v>
      </c>
      <c r="L735">
        <v>136057.04999999999</v>
      </c>
      <c r="M735">
        <v>0</v>
      </c>
      <c r="N735">
        <v>0</v>
      </c>
    </row>
    <row r="736" spans="1:14" x14ac:dyDescent="0.25">
      <c r="A736">
        <v>715</v>
      </c>
      <c r="B736" t="s">
        <v>794</v>
      </c>
      <c r="C736">
        <v>1991</v>
      </c>
      <c r="E736" t="s">
        <v>277</v>
      </c>
      <c r="F736" t="s">
        <v>288</v>
      </c>
      <c r="G736">
        <v>3</v>
      </c>
      <c r="H736">
        <v>3</v>
      </c>
      <c r="I736">
        <v>1417.3</v>
      </c>
      <c r="J736">
        <v>1228.4000000000001</v>
      </c>
      <c r="K736">
        <v>70</v>
      </c>
      <c r="L736">
        <v>384780.33</v>
      </c>
      <c r="M736">
        <v>0</v>
      </c>
      <c r="N736">
        <v>38478.03</v>
      </c>
    </row>
    <row r="737" spans="1:14" ht="14.45" hidden="1" x14ac:dyDescent="0.3">
      <c r="A737">
        <v>716</v>
      </c>
      <c r="B737" t="s">
        <v>795</v>
      </c>
      <c r="C737">
        <v>1993</v>
      </c>
      <c r="E737" t="s">
        <v>277</v>
      </c>
      <c r="F737" t="s">
        <v>288</v>
      </c>
      <c r="G737">
        <v>2</v>
      </c>
      <c r="H737">
        <v>3</v>
      </c>
      <c r="I737">
        <v>1065.3</v>
      </c>
      <c r="J737">
        <v>826.5</v>
      </c>
      <c r="K737">
        <v>56</v>
      </c>
      <c r="L737">
        <v>258890.38</v>
      </c>
      <c r="M737">
        <v>0</v>
      </c>
      <c r="N737">
        <v>0</v>
      </c>
    </row>
    <row r="738" spans="1:14" ht="14.45" hidden="1" x14ac:dyDescent="0.3">
      <c r="A738">
        <v>717</v>
      </c>
      <c r="B738" t="s">
        <v>231</v>
      </c>
      <c r="C738">
        <v>1989</v>
      </c>
      <c r="E738" t="s">
        <v>277</v>
      </c>
      <c r="F738" t="s">
        <v>303</v>
      </c>
      <c r="G738">
        <v>2</v>
      </c>
      <c r="H738">
        <v>3</v>
      </c>
      <c r="I738">
        <v>859.3</v>
      </c>
      <c r="J738">
        <v>752</v>
      </c>
      <c r="K738">
        <v>46</v>
      </c>
      <c r="L738">
        <v>2589411.42</v>
      </c>
      <c r="M738">
        <v>0</v>
      </c>
      <c r="N738">
        <v>0</v>
      </c>
    </row>
    <row r="739" spans="1:14" x14ac:dyDescent="0.25">
      <c r="A739">
        <v>718</v>
      </c>
      <c r="B739" t="s">
        <v>796</v>
      </c>
      <c r="C739">
        <v>1994</v>
      </c>
      <c r="E739" t="s">
        <v>277</v>
      </c>
      <c r="F739" t="s">
        <v>303</v>
      </c>
      <c r="G739">
        <v>2</v>
      </c>
      <c r="H739">
        <v>3</v>
      </c>
      <c r="I739">
        <v>1181.8</v>
      </c>
      <c r="J739">
        <v>972.7</v>
      </c>
      <c r="K739">
        <v>90</v>
      </c>
      <c r="L739">
        <v>184321.3</v>
      </c>
      <c r="M739">
        <v>0</v>
      </c>
      <c r="N739">
        <v>18432.13</v>
      </c>
    </row>
    <row r="740" spans="1:14" ht="14.45" hidden="1" x14ac:dyDescent="0.3">
      <c r="A740">
        <v>719</v>
      </c>
      <c r="B740" t="s">
        <v>797</v>
      </c>
      <c r="C740">
        <v>1991</v>
      </c>
      <c r="E740" t="s">
        <v>277</v>
      </c>
      <c r="F740" t="s">
        <v>303</v>
      </c>
      <c r="G740">
        <v>2</v>
      </c>
      <c r="H740">
        <v>2</v>
      </c>
      <c r="I740">
        <v>726.8</v>
      </c>
      <c r="J740">
        <v>595.70000000000005</v>
      </c>
      <c r="K740">
        <v>26</v>
      </c>
      <c r="L740">
        <v>147028.89000000001</v>
      </c>
      <c r="M740">
        <v>0</v>
      </c>
      <c r="N740">
        <v>0</v>
      </c>
    </row>
    <row r="741" spans="1:14" ht="14.45" hidden="1" x14ac:dyDescent="0.3">
      <c r="A741">
        <v>720</v>
      </c>
      <c r="B741" t="s">
        <v>798</v>
      </c>
      <c r="C741">
        <v>1991</v>
      </c>
      <c r="E741" t="s">
        <v>277</v>
      </c>
      <c r="F741" t="s">
        <v>303</v>
      </c>
      <c r="G741">
        <v>2</v>
      </c>
      <c r="H741">
        <v>2</v>
      </c>
      <c r="I741">
        <v>1086.9000000000001</v>
      </c>
      <c r="J741">
        <v>883.8</v>
      </c>
      <c r="K741">
        <v>68</v>
      </c>
      <c r="L741">
        <v>218136.87</v>
      </c>
      <c r="M741">
        <v>0</v>
      </c>
      <c r="N741">
        <v>0</v>
      </c>
    </row>
    <row r="742" spans="1:14" ht="14.45" hidden="1" x14ac:dyDescent="0.3">
      <c r="A742">
        <v>721</v>
      </c>
      <c r="B742" t="s">
        <v>799</v>
      </c>
      <c r="C742">
        <v>1987</v>
      </c>
      <c r="E742" t="s">
        <v>277</v>
      </c>
      <c r="F742" t="s">
        <v>303</v>
      </c>
      <c r="G742">
        <v>2</v>
      </c>
      <c r="H742">
        <v>2</v>
      </c>
      <c r="I742">
        <v>1013.8</v>
      </c>
      <c r="J742">
        <v>584.5</v>
      </c>
      <c r="K742">
        <v>74</v>
      </c>
      <c r="L742">
        <v>147704.60999999999</v>
      </c>
      <c r="M742">
        <v>0</v>
      </c>
      <c r="N742">
        <v>0</v>
      </c>
    </row>
    <row r="743" spans="1:14" ht="14.45" hidden="1" x14ac:dyDescent="0.3">
      <c r="A743">
        <v>722</v>
      </c>
      <c r="B743" t="s">
        <v>1236</v>
      </c>
      <c r="C743">
        <v>1989</v>
      </c>
      <c r="E743" t="s">
        <v>277</v>
      </c>
      <c r="F743" t="s">
        <v>288</v>
      </c>
      <c r="G743">
        <v>4</v>
      </c>
      <c r="H743">
        <v>12</v>
      </c>
      <c r="I743">
        <v>699.6</v>
      </c>
      <c r="J743">
        <v>617.70000000000005</v>
      </c>
      <c r="K743">
        <v>40</v>
      </c>
      <c r="L743">
        <v>3113902.41</v>
      </c>
      <c r="M743">
        <v>0</v>
      </c>
      <c r="N743">
        <v>0</v>
      </c>
    </row>
    <row r="744" spans="1:14" ht="14.45" hidden="1" x14ac:dyDescent="0.3">
      <c r="A744">
        <v>723</v>
      </c>
      <c r="B744" t="s">
        <v>800</v>
      </c>
      <c r="C744">
        <v>1994</v>
      </c>
      <c r="E744" t="s">
        <v>277</v>
      </c>
      <c r="F744" t="s">
        <v>978</v>
      </c>
      <c r="G744">
        <v>2</v>
      </c>
      <c r="H744">
        <v>1</v>
      </c>
      <c r="I744">
        <v>989.3</v>
      </c>
      <c r="J744">
        <v>798.3</v>
      </c>
      <c r="K744">
        <v>60</v>
      </c>
      <c r="L744">
        <v>157045.97</v>
      </c>
      <c r="M744">
        <v>0</v>
      </c>
      <c r="N744">
        <v>0</v>
      </c>
    </row>
    <row r="745" spans="1:14" x14ac:dyDescent="0.25">
      <c r="A745">
        <v>724</v>
      </c>
      <c r="B745" t="s">
        <v>801</v>
      </c>
      <c r="C745">
        <v>1987</v>
      </c>
      <c r="E745" t="s">
        <v>277</v>
      </c>
      <c r="F745" t="s">
        <v>303</v>
      </c>
      <c r="G745">
        <v>2</v>
      </c>
      <c r="H745">
        <v>2</v>
      </c>
      <c r="I745">
        <v>915.7</v>
      </c>
      <c r="J745">
        <v>544.79999999999995</v>
      </c>
      <c r="K745">
        <v>65</v>
      </c>
      <c r="L745">
        <v>113920.68</v>
      </c>
      <c r="M745">
        <v>0</v>
      </c>
      <c r="N745">
        <v>11392.07</v>
      </c>
    </row>
    <row r="746" spans="1:14" ht="14.45" hidden="1" x14ac:dyDescent="0.3">
      <c r="A746">
        <v>725</v>
      </c>
      <c r="B746" t="s">
        <v>232</v>
      </c>
      <c r="C746">
        <v>1989</v>
      </c>
      <c r="E746" t="s">
        <v>277</v>
      </c>
      <c r="F746" t="s">
        <v>303</v>
      </c>
      <c r="G746">
        <v>2</v>
      </c>
      <c r="H746">
        <v>2</v>
      </c>
      <c r="I746">
        <v>878</v>
      </c>
      <c r="J746">
        <v>766.6</v>
      </c>
      <c r="K746">
        <v>52</v>
      </c>
      <c r="L746">
        <v>2764305.51</v>
      </c>
      <c r="M746">
        <v>0</v>
      </c>
      <c r="N746">
        <v>0</v>
      </c>
    </row>
    <row r="747" spans="1:14" ht="14.45" hidden="1" x14ac:dyDescent="0.3">
      <c r="A747">
        <v>726</v>
      </c>
      <c r="B747" t="s">
        <v>802</v>
      </c>
      <c r="C747">
        <v>1992</v>
      </c>
      <c r="E747" t="s">
        <v>277</v>
      </c>
      <c r="F747" t="s">
        <v>303</v>
      </c>
      <c r="G747">
        <v>2</v>
      </c>
      <c r="H747">
        <v>2</v>
      </c>
      <c r="I747">
        <v>1072.7</v>
      </c>
      <c r="J747">
        <v>882.6</v>
      </c>
      <c r="K747">
        <v>68</v>
      </c>
      <c r="L747">
        <v>217840.68</v>
      </c>
      <c r="M747">
        <v>0</v>
      </c>
      <c r="N747">
        <v>0</v>
      </c>
    </row>
    <row r="748" spans="1:14" ht="14.45" hidden="1" x14ac:dyDescent="0.3">
      <c r="A748">
        <v>727</v>
      </c>
      <c r="B748" t="s">
        <v>803</v>
      </c>
      <c r="C748">
        <v>1991</v>
      </c>
      <c r="E748" t="s">
        <v>277</v>
      </c>
      <c r="F748" t="s">
        <v>303</v>
      </c>
      <c r="G748">
        <v>2</v>
      </c>
      <c r="H748">
        <v>2</v>
      </c>
      <c r="I748">
        <v>1089.2</v>
      </c>
      <c r="J748">
        <v>902.6</v>
      </c>
      <c r="K748">
        <v>68</v>
      </c>
      <c r="L748">
        <v>222777.02</v>
      </c>
      <c r="M748">
        <v>0</v>
      </c>
      <c r="N748">
        <v>0</v>
      </c>
    </row>
    <row r="749" spans="1:14" x14ac:dyDescent="0.25">
      <c r="A749">
        <v>728</v>
      </c>
      <c r="B749" t="s">
        <v>804</v>
      </c>
      <c r="C749">
        <v>1991</v>
      </c>
      <c r="E749" t="s">
        <v>277</v>
      </c>
      <c r="F749" t="s">
        <v>303</v>
      </c>
      <c r="G749">
        <v>2</v>
      </c>
      <c r="H749">
        <v>2</v>
      </c>
      <c r="I749">
        <v>1078.5999999999999</v>
      </c>
      <c r="J749">
        <v>889.8</v>
      </c>
      <c r="K749">
        <v>80</v>
      </c>
      <c r="L749">
        <v>219617.77</v>
      </c>
      <c r="M749">
        <v>0</v>
      </c>
      <c r="N749">
        <v>21961.78</v>
      </c>
    </row>
    <row r="750" spans="1:14" ht="14.45" hidden="1" x14ac:dyDescent="0.3">
      <c r="A750">
        <v>729</v>
      </c>
      <c r="B750" t="s">
        <v>805</v>
      </c>
      <c r="C750">
        <v>1992</v>
      </c>
      <c r="E750" t="s">
        <v>277</v>
      </c>
      <c r="F750" t="s">
        <v>303</v>
      </c>
      <c r="G750">
        <v>2</v>
      </c>
      <c r="H750">
        <v>2</v>
      </c>
      <c r="I750">
        <v>1070.7</v>
      </c>
      <c r="J750">
        <v>883.7</v>
      </c>
      <c r="K750">
        <v>73</v>
      </c>
      <c r="L750">
        <v>167456.29</v>
      </c>
      <c r="M750">
        <v>0</v>
      </c>
      <c r="N750">
        <v>0</v>
      </c>
    </row>
    <row r="751" spans="1:14" ht="14.45" hidden="1" x14ac:dyDescent="0.3">
      <c r="A751">
        <v>730</v>
      </c>
      <c r="B751" t="s">
        <v>1237</v>
      </c>
      <c r="C751">
        <v>1988</v>
      </c>
      <c r="E751" t="s">
        <v>277</v>
      </c>
      <c r="F751" t="s">
        <v>303</v>
      </c>
      <c r="G751">
        <v>2</v>
      </c>
      <c r="H751">
        <v>2</v>
      </c>
      <c r="I751">
        <v>1048.5999999999999</v>
      </c>
      <c r="J751">
        <v>921.3</v>
      </c>
      <c r="K751">
        <v>83</v>
      </c>
      <c r="L751">
        <v>3728847.55</v>
      </c>
      <c r="M751">
        <v>0</v>
      </c>
      <c r="N751">
        <v>0</v>
      </c>
    </row>
    <row r="752" spans="1:14" ht="14.45" hidden="1" x14ac:dyDescent="0.3">
      <c r="A752">
        <v>731</v>
      </c>
      <c r="B752" t="s">
        <v>1238</v>
      </c>
      <c r="C752">
        <v>1989</v>
      </c>
      <c r="E752" t="s">
        <v>277</v>
      </c>
      <c r="F752" t="s">
        <v>303</v>
      </c>
      <c r="G752">
        <v>2</v>
      </c>
      <c r="H752">
        <v>3</v>
      </c>
      <c r="I752">
        <v>1304.5</v>
      </c>
      <c r="J752">
        <v>1161.3900000000001</v>
      </c>
      <c r="K752">
        <v>99</v>
      </c>
      <c r="L752">
        <v>4295831.9000000004</v>
      </c>
      <c r="M752">
        <v>0</v>
      </c>
      <c r="N752">
        <v>0</v>
      </c>
    </row>
    <row r="753" spans="1:14" ht="14.45" hidden="1" x14ac:dyDescent="0.3">
      <c r="A753">
        <v>732</v>
      </c>
      <c r="B753" t="s">
        <v>1239</v>
      </c>
      <c r="C753">
        <v>1989</v>
      </c>
      <c r="E753" t="s">
        <v>277</v>
      </c>
      <c r="F753" t="s">
        <v>303</v>
      </c>
      <c r="G753">
        <v>2</v>
      </c>
      <c r="H753">
        <v>3</v>
      </c>
      <c r="I753">
        <v>1290.3</v>
      </c>
      <c r="J753">
        <v>1149.0999999999999</v>
      </c>
      <c r="K753">
        <v>88</v>
      </c>
      <c r="L753">
        <v>2882614.47</v>
      </c>
      <c r="M753">
        <v>0</v>
      </c>
      <c r="N753">
        <v>0</v>
      </c>
    </row>
    <row r="754" spans="1:14" ht="14.45" hidden="1" x14ac:dyDescent="0.3">
      <c r="A754">
        <v>733</v>
      </c>
      <c r="B754" t="s">
        <v>1240</v>
      </c>
      <c r="C754">
        <v>1989</v>
      </c>
      <c r="E754" t="s">
        <v>277</v>
      </c>
      <c r="F754" t="s">
        <v>303</v>
      </c>
      <c r="G754">
        <v>2</v>
      </c>
      <c r="H754">
        <v>3</v>
      </c>
      <c r="I754">
        <v>1302.3</v>
      </c>
      <c r="J754">
        <v>1156.2</v>
      </c>
      <c r="K754">
        <v>70</v>
      </c>
      <c r="L754">
        <v>2719699.1</v>
      </c>
      <c r="M754">
        <v>0</v>
      </c>
      <c r="N754">
        <v>0</v>
      </c>
    </row>
    <row r="755" spans="1:14" ht="14.45" hidden="1" x14ac:dyDescent="0.3">
      <c r="A755">
        <v>734</v>
      </c>
      <c r="B755" t="s">
        <v>806</v>
      </c>
      <c r="C755">
        <v>1991</v>
      </c>
      <c r="E755" t="s">
        <v>277</v>
      </c>
      <c r="F755" t="s">
        <v>288</v>
      </c>
      <c r="G755">
        <v>2</v>
      </c>
      <c r="H755">
        <v>4</v>
      </c>
      <c r="I755">
        <v>1369.4</v>
      </c>
      <c r="J755">
        <v>1215.3</v>
      </c>
      <c r="K755">
        <v>79</v>
      </c>
      <c r="L755">
        <v>311012.89</v>
      </c>
      <c r="M755">
        <v>0</v>
      </c>
      <c r="N755">
        <v>0</v>
      </c>
    </row>
    <row r="756" spans="1:14" ht="14.45" hidden="1" x14ac:dyDescent="0.3">
      <c r="A756">
        <v>735</v>
      </c>
      <c r="B756" t="s">
        <v>1241</v>
      </c>
      <c r="C756">
        <v>1987</v>
      </c>
      <c r="E756" t="s">
        <v>277</v>
      </c>
      <c r="F756" t="s">
        <v>303</v>
      </c>
      <c r="G756">
        <v>2</v>
      </c>
      <c r="H756">
        <v>2</v>
      </c>
      <c r="I756">
        <v>1039.8</v>
      </c>
      <c r="J756">
        <v>909.2</v>
      </c>
      <c r="K756">
        <v>52</v>
      </c>
      <c r="L756">
        <v>3287108.17</v>
      </c>
      <c r="M756">
        <v>0</v>
      </c>
      <c r="N756">
        <v>0</v>
      </c>
    </row>
    <row r="757" spans="1:14" ht="14.45" hidden="1" x14ac:dyDescent="0.3">
      <c r="A757">
        <v>736</v>
      </c>
      <c r="B757" t="s">
        <v>1242</v>
      </c>
      <c r="C757">
        <v>1988</v>
      </c>
      <c r="E757" t="s">
        <v>277</v>
      </c>
      <c r="F757" t="s">
        <v>978</v>
      </c>
      <c r="G757">
        <v>5</v>
      </c>
      <c r="H757">
        <v>2</v>
      </c>
      <c r="I757">
        <v>3086.3</v>
      </c>
      <c r="J757">
        <v>2596.6999999999998</v>
      </c>
      <c r="K757">
        <v>180</v>
      </c>
      <c r="L757">
        <v>6102954.0300000003</v>
      </c>
      <c r="M757">
        <v>0</v>
      </c>
      <c r="N757">
        <v>0</v>
      </c>
    </row>
    <row r="758" spans="1:14" x14ac:dyDescent="0.25">
      <c r="A758">
        <v>737</v>
      </c>
      <c r="B758" t="s">
        <v>807</v>
      </c>
      <c r="C758">
        <v>1992</v>
      </c>
      <c r="E758" t="s">
        <v>277</v>
      </c>
      <c r="F758" t="s">
        <v>978</v>
      </c>
      <c r="G758">
        <v>3</v>
      </c>
      <c r="H758">
        <v>2</v>
      </c>
      <c r="I758">
        <v>2188.6</v>
      </c>
      <c r="J758">
        <v>1375.6</v>
      </c>
      <c r="K758">
        <v>75</v>
      </c>
      <c r="L758">
        <v>331230.71999999997</v>
      </c>
      <c r="M758">
        <v>0</v>
      </c>
      <c r="N758">
        <v>33123.07</v>
      </c>
    </row>
    <row r="759" spans="1:14" ht="14.45" hidden="1" x14ac:dyDescent="0.3">
      <c r="A759">
        <v>738</v>
      </c>
      <c r="B759" t="s">
        <v>808</v>
      </c>
      <c r="C759">
        <v>1994</v>
      </c>
      <c r="E759" t="s">
        <v>277</v>
      </c>
      <c r="F759" t="s">
        <v>978</v>
      </c>
      <c r="G759">
        <v>3</v>
      </c>
      <c r="H759">
        <v>3</v>
      </c>
      <c r="I759">
        <v>2664.7</v>
      </c>
      <c r="J759">
        <v>1598.3</v>
      </c>
      <c r="K759">
        <v>82</v>
      </c>
      <c r="L759">
        <v>507414.7</v>
      </c>
      <c r="M759">
        <v>0</v>
      </c>
      <c r="N759">
        <v>0</v>
      </c>
    </row>
    <row r="760" spans="1:14" ht="14.45" hidden="1" x14ac:dyDescent="0.3">
      <c r="A760">
        <v>739</v>
      </c>
      <c r="B760" t="s">
        <v>1243</v>
      </c>
      <c r="C760">
        <v>1988</v>
      </c>
      <c r="E760" t="s">
        <v>277</v>
      </c>
      <c r="F760" t="s">
        <v>303</v>
      </c>
      <c r="G760">
        <v>2</v>
      </c>
      <c r="H760">
        <v>2</v>
      </c>
      <c r="I760">
        <v>1022.9</v>
      </c>
      <c r="J760">
        <v>894.2</v>
      </c>
      <c r="K760">
        <v>83</v>
      </c>
      <c r="L760">
        <v>2107219.2000000002</v>
      </c>
      <c r="M760">
        <v>0</v>
      </c>
      <c r="N760">
        <v>0</v>
      </c>
    </row>
    <row r="761" spans="1:14" ht="14.45" hidden="1" x14ac:dyDescent="0.3">
      <c r="A761">
        <v>740</v>
      </c>
      <c r="B761" t="s">
        <v>809</v>
      </c>
      <c r="C761">
        <v>1987</v>
      </c>
      <c r="E761" t="s">
        <v>277</v>
      </c>
      <c r="F761" t="s">
        <v>303</v>
      </c>
      <c r="G761">
        <v>2</v>
      </c>
      <c r="H761">
        <v>2</v>
      </c>
      <c r="I761">
        <v>1038</v>
      </c>
      <c r="J761">
        <v>913.5</v>
      </c>
      <c r="K761">
        <v>60</v>
      </c>
      <c r="L761">
        <v>169240.95</v>
      </c>
      <c r="M761">
        <v>0</v>
      </c>
      <c r="N761">
        <v>0</v>
      </c>
    </row>
    <row r="762" spans="1:14" ht="14.45" hidden="1" x14ac:dyDescent="0.3">
      <c r="A762">
        <v>741</v>
      </c>
      <c r="B762" t="s">
        <v>1244</v>
      </c>
      <c r="C762">
        <v>1987</v>
      </c>
      <c r="E762" t="s">
        <v>277</v>
      </c>
      <c r="F762" t="s">
        <v>303</v>
      </c>
      <c r="G762">
        <v>2</v>
      </c>
      <c r="H762">
        <v>2</v>
      </c>
      <c r="I762">
        <v>988.9</v>
      </c>
      <c r="J762">
        <v>889.9</v>
      </c>
      <c r="K762">
        <v>65</v>
      </c>
      <c r="L762">
        <v>3769428.24</v>
      </c>
      <c r="M762">
        <v>0</v>
      </c>
      <c r="N762">
        <v>0</v>
      </c>
    </row>
    <row r="763" spans="1:14" ht="14.45" hidden="1" x14ac:dyDescent="0.3">
      <c r="A763">
        <v>742</v>
      </c>
      <c r="B763" t="s">
        <v>810</v>
      </c>
      <c r="C763">
        <v>1994</v>
      </c>
      <c r="E763" t="s">
        <v>277</v>
      </c>
      <c r="F763" t="s">
        <v>978</v>
      </c>
      <c r="G763">
        <v>5</v>
      </c>
      <c r="H763">
        <v>4</v>
      </c>
      <c r="I763">
        <v>4012.7</v>
      </c>
      <c r="J763">
        <v>3518.6</v>
      </c>
      <c r="K763">
        <v>175</v>
      </c>
      <c r="L763">
        <v>1272100.57</v>
      </c>
      <c r="M763">
        <v>0</v>
      </c>
      <c r="N763">
        <v>0</v>
      </c>
    </row>
    <row r="764" spans="1:14" x14ac:dyDescent="0.25">
      <c r="A764">
        <v>743</v>
      </c>
      <c r="B764" t="s">
        <v>812</v>
      </c>
      <c r="C764">
        <v>1993</v>
      </c>
      <c r="E764" t="s">
        <v>277</v>
      </c>
      <c r="F764" t="s">
        <v>978</v>
      </c>
      <c r="G764">
        <v>5</v>
      </c>
      <c r="H764">
        <v>4</v>
      </c>
      <c r="I764">
        <v>4043.3</v>
      </c>
      <c r="J764">
        <v>3518.7</v>
      </c>
      <c r="K764">
        <v>194</v>
      </c>
      <c r="L764">
        <v>1272136.72</v>
      </c>
      <c r="M764">
        <v>0</v>
      </c>
      <c r="N764">
        <v>127213.67</v>
      </c>
    </row>
    <row r="765" spans="1:14" ht="14.45" hidden="1" x14ac:dyDescent="0.3">
      <c r="A765">
        <v>744</v>
      </c>
      <c r="B765" t="s">
        <v>813</v>
      </c>
      <c r="C765">
        <v>1994</v>
      </c>
      <c r="E765" t="s">
        <v>277</v>
      </c>
      <c r="F765" t="s">
        <v>978</v>
      </c>
      <c r="G765">
        <v>5</v>
      </c>
      <c r="H765">
        <v>1</v>
      </c>
      <c r="I765">
        <v>3533.7</v>
      </c>
      <c r="J765">
        <v>2713.3</v>
      </c>
      <c r="K765">
        <v>204</v>
      </c>
      <c r="L765">
        <v>861395.42</v>
      </c>
      <c r="M765">
        <v>0</v>
      </c>
      <c r="N765">
        <v>0</v>
      </c>
    </row>
    <row r="766" spans="1:14" ht="14.45" hidden="1" x14ac:dyDescent="0.3">
      <c r="A766">
        <v>745</v>
      </c>
      <c r="B766" t="s">
        <v>814</v>
      </c>
      <c r="C766">
        <v>1991</v>
      </c>
      <c r="E766" t="s">
        <v>277</v>
      </c>
      <c r="F766" t="s">
        <v>978</v>
      </c>
      <c r="G766">
        <v>5</v>
      </c>
      <c r="H766">
        <v>11</v>
      </c>
      <c r="I766">
        <v>14718.5</v>
      </c>
      <c r="J766">
        <v>9519.7099999999991</v>
      </c>
      <c r="K766">
        <v>534</v>
      </c>
      <c r="L766">
        <v>3441717.88</v>
      </c>
      <c r="M766">
        <v>0</v>
      </c>
      <c r="N766">
        <v>0</v>
      </c>
    </row>
    <row r="767" spans="1:14" ht="14.45" hidden="1" x14ac:dyDescent="0.3">
      <c r="A767">
        <v>746</v>
      </c>
      <c r="B767" t="s">
        <v>815</v>
      </c>
      <c r="C767">
        <v>1987</v>
      </c>
      <c r="E767" t="s">
        <v>277</v>
      </c>
      <c r="F767" t="s">
        <v>978</v>
      </c>
      <c r="G767">
        <v>5</v>
      </c>
      <c r="H767">
        <v>4</v>
      </c>
      <c r="I767">
        <v>4052.8</v>
      </c>
      <c r="J767">
        <v>3511.4</v>
      </c>
      <c r="K767">
        <v>191</v>
      </c>
      <c r="L767">
        <v>1114769.43</v>
      </c>
      <c r="M767">
        <v>0</v>
      </c>
      <c r="N767">
        <v>0</v>
      </c>
    </row>
    <row r="768" spans="1:14" ht="14.45" hidden="1" x14ac:dyDescent="0.3">
      <c r="A768">
        <v>747</v>
      </c>
      <c r="B768" t="s">
        <v>816</v>
      </c>
      <c r="C768">
        <v>1987</v>
      </c>
      <c r="E768" t="s">
        <v>277</v>
      </c>
      <c r="F768" t="s">
        <v>303</v>
      </c>
      <c r="G768">
        <v>2</v>
      </c>
      <c r="H768">
        <v>2</v>
      </c>
      <c r="I768">
        <v>980</v>
      </c>
      <c r="J768">
        <v>543.1</v>
      </c>
      <c r="K768">
        <v>73</v>
      </c>
      <c r="L768">
        <v>137242.73000000001</v>
      </c>
      <c r="M768">
        <v>0</v>
      </c>
      <c r="N768">
        <v>0</v>
      </c>
    </row>
    <row r="769" spans="1:14" ht="14.45" hidden="1" x14ac:dyDescent="0.3">
      <c r="A769">
        <v>748</v>
      </c>
      <c r="B769" t="s">
        <v>817</v>
      </c>
      <c r="C769">
        <v>1985</v>
      </c>
      <c r="E769" t="s">
        <v>277</v>
      </c>
      <c r="F769" t="s">
        <v>303</v>
      </c>
      <c r="G769">
        <v>2</v>
      </c>
      <c r="H769">
        <v>2</v>
      </c>
      <c r="I769">
        <v>1028.5</v>
      </c>
      <c r="J769">
        <v>595.4</v>
      </c>
      <c r="K769">
        <v>82</v>
      </c>
      <c r="L769">
        <v>150459.07</v>
      </c>
      <c r="M769">
        <v>0</v>
      </c>
      <c r="N769">
        <v>0</v>
      </c>
    </row>
    <row r="770" spans="1:14" ht="14.45" hidden="1" x14ac:dyDescent="0.3">
      <c r="A770">
        <v>749</v>
      </c>
      <c r="B770" t="s">
        <v>818</v>
      </c>
      <c r="C770">
        <v>1990</v>
      </c>
      <c r="E770" t="s">
        <v>277</v>
      </c>
      <c r="F770" t="s">
        <v>288</v>
      </c>
      <c r="G770">
        <v>3</v>
      </c>
      <c r="H770">
        <v>1</v>
      </c>
      <c r="I770">
        <v>827.9</v>
      </c>
      <c r="J770">
        <v>625.6</v>
      </c>
      <c r="K770">
        <v>27</v>
      </c>
      <c r="L770">
        <v>160100.10999999999</v>
      </c>
      <c r="M770">
        <v>0</v>
      </c>
      <c r="N770">
        <v>0</v>
      </c>
    </row>
    <row r="771" spans="1:14" ht="14.45" hidden="1" x14ac:dyDescent="0.3">
      <c r="A771">
        <v>750</v>
      </c>
      <c r="B771" t="s">
        <v>819</v>
      </c>
      <c r="C771">
        <v>1991</v>
      </c>
      <c r="E771" t="s">
        <v>277</v>
      </c>
      <c r="F771" t="s">
        <v>288</v>
      </c>
      <c r="G771">
        <v>4</v>
      </c>
      <c r="H771">
        <v>1</v>
      </c>
      <c r="I771">
        <v>958.1</v>
      </c>
      <c r="J771">
        <v>763.5</v>
      </c>
      <c r="K771">
        <v>46</v>
      </c>
      <c r="L771">
        <v>239156.45</v>
      </c>
      <c r="M771">
        <v>0</v>
      </c>
      <c r="N771">
        <v>0</v>
      </c>
    </row>
    <row r="772" spans="1:14" ht="14.45" hidden="1" x14ac:dyDescent="0.3">
      <c r="A772">
        <v>751</v>
      </c>
      <c r="B772" t="s">
        <v>820</v>
      </c>
      <c r="C772">
        <v>1991</v>
      </c>
      <c r="E772" t="s">
        <v>277</v>
      </c>
      <c r="F772" t="s">
        <v>288</v>
      </c>
      <c r="G772">
        <v>4</v>
      </c>
      <c r="H772">
        <v>1</v>
      </c>
      <c r="I772">
        <v>957.1</v>
      </c>
      <c r="J772">
        <v>768.7</v>
      </c>
      <c r="K772">
        <v>41</v>
      </c>
      <c r="L772">
        <v>240785.28</v>
      </c>
      <c r="M772">
        <v>0</v>
      </c>
      <c r="N772">
        <v>0</v>
      </c>
    </row>
    <row r="773" spans="1:14" x14ac:dyDescent="0.25">
      <c r="A773">
        <v>752</v>
      </c>
      <c r="B773" t="s">
        <v>821</v>
      </c>
      <c r="C773">
        <v>1993</v>
      </c>
      <c r="E773" t="s">
        <v>277</v>
      </c>
      <c r="F773" t="s">
        <v>288</v>
      </c>
      <c r="G773">
        <v>4</v>
      </c>
      <c r="H773">
        <v>1</v>
      </c>
      <c r="I773">
        <v>949.8</v>
      </c>
      <c r="J773">
        <v>741.19</v>
      </c>
      <c r="K773">
        <v>31</v>
      </c>
      <c r="L773">
        <v>232168.13</v>
      </c>
      <c r="M773">
        <v>0</v>
      </c>
      <c r="N773">
        <v>23216.81</v>
      </c>
    </row>
    <row r="774" spans="1:14" ht="14.45" hidden="1" x14ac:dyDescent="0.3">
      <c r="A774">
        <v>753</v>
      </c>
      <c r="B774" t="s">
        <v>822</v>
      </c>
      <c r="C774">
        <v>1991</v>
      </c>
      <c r="E774" t="s">
        <v>277</v>
      </c>
      <c r="F774" t="s">
        <v>288</v>
      </c>
      <c r="G774">
        <v>4</v>
      </c>
      <c r="H774">
        <v>1</v>
      </c>
      <c r="I774">
        <v>957.1</v>
      </c>
      <c r="J774">
        <v>755.4</v>
      </c>
      <c r="K774">
        <v>41</v>
      </c>
      <c r="L774">
        <v>236619.23</v>
      </c>
      <c r="M774">
        <v>0</v>
      </c>
      <c r="N774">
        <v>0</v>
      </c>
    </row>
    <row r="775" spans="1:14" ht="14.45" hidden="1" x14ac:dyDescent="0.3">
      <c r="A775">
        <v>754</v>
      </c>
      <c r="B775" t="s">
        <v>1256</v>
      </c>
      <c r="C775">
        <v>1988</v>
      </c>
      <c r="E775" t="s">
        <v>277</v>
      </c>
      <c r="F775" t="s">
        <v>288</v>
      </c>
      <c r="G775">
        <v>3</v>
      </c>
      <c r="H775">
        <v>2</v>
      </c>
      <c r="I775">
        <v>2767.3</v>
      </c>
      <c r="J775">
        <v>2426.06</v>
      </c>
      <c r="K775">
        <v>109</v>
      </c>
      <c r="L775">
        <v>14308512.640000001</v>
      </c>
      <c r="M775">
        <v>0</v>
      </c>
      <c r="N775">
        <v>0</v>
      </c>
    </row>
    <row r="776" spans="1:14" x14ac:dyDescent="0.25">
      <c r="B776" t="s">
        <v>112</v>
      </c>
    </row>
    <row r="777" spans="1:14" ht="14.45" hidden="1" x14ac:dyDescent="0.3">
      <c r="A777">
        <v>755</v>
      </c>
      <c r="B777" t="s">
        <v>854</v>
      </c>
      <c r="C777">
        <v>1994</v>
      </c>
      <c r="E777" t="s">
        <v>277</v>
      </c>
      <c r="F777" t="s">
        <v>288</v>
      </c>
      <c r="G777">
        <v>4</v>
      </c>
      <c r="H777">
        <v>2</v>
      </c>
      <c r="I777">
        <v>2244.63</v>
      </c>
      <c r="J777">
        <v>1317.9</v>
      </c>
      <c r="K777">
        <v>60</v>
      </c>
      <c r="L777">
        <v>125911.51</v>
      </c>
      <c r="M777">
        <v>0</v>
      </c>
      <c r="N777">
        <v>0</v>
      </c>
    </row>
    <row r="778" spans="1:14" x14ac:dyDescent="0.25">
      <c r="A778">
        <v>756</v>
      </c>
      <c r="B778" t="s">
        <v>855</v>
      </c>
      <c r="C778">
        <v>1979</v>
      </c>
      <c r="D778">
        <v>2004</v>
      </c>
      <c r="E778" t="s">
        <v>277</v>
      </c>
      <c r="F778" t="s">
        <v>288</v>
      </c>
      <c r="G778">
        <v>5</v>
      </c>
      <c r="H778">
        <v>8</v>
      </c>
      <c r="I778">
        <v>6092.2</v>
      </c>
      <c r="J778">
        <v>6092.2</v>
      </c>
      <c r="K778">
        <v>310</v>
      </c>
      <c r="L778">
        <v>2640286.37</v>
      </c>
      <c r="M778">
        <v>0</v>
      </c>
      <c r="N778">
        <v>264028.64</v>
      </c>
    </row>
    <row r="779" spans="1:14" x14ac:dyDescent="0.25">
      <c r="A779">
        <v>757</v>
      </c>
      <c r="B779" t="s">
        <v>856</v>
      </c>
      <c r="C779">
        <v>1980</v>
      </c>
      <c r="D779">
        <v>2011</v>
      </c>
      <c r="E779" t="s">
        <v>277</v>
      </c>
      <c r="F779" t="s">
        <v>288</v>
      </c>
      <c r="G779">
        <v>5</v>
      </c>
      <c r="H779">
        <v>4</v>
      </c>
      <c r="I779">
        <v>3422.8</v>
      </c>
      <c r="J779">
        <v>3422.8</v>
      </c>
      <c r="K779">
        <v>180</v>
      </c>
      <c r="L779">
        <v>334010.67</v>
      </c>
      <c r="M779">
        <v>0</v>
      </c>
      <c r="N779">
        <v>33401.07</v>
      </c>
    </row>
    <row r="780" spans="1:14" x14ac:dyDescent="0.25">
      <c r="A780">
        <v>758</v>
      </c>
      <c r="B780" t="s">
        <v>857</v>
      </c>
      <c r="C780">
        <v>1979</v>
      </c>
      <c r="D780">
        <v>2004</v>
      </c>
      <c r="E780" t="s">
        <v>277</v>
      </c>
      <c r="F780" t="s">
        <v>288</v>
      </c>
      <c r="G780">
        <v>5</v>
      </c>
      <c r="H780">
        <v>4</v>
      </c>
      <c r="I780">
        <v>3413.9</v>
      </c>
      <c r="J780">
        <v>3413.9</v>
      </c>
      <c r="K780">
        <v>184</v>
      </c>
      <c r="L780">
        <v>1511205.52</v>
      </c>
      <c r="M780">
        <v>0</v>
      </c>
      <c r="N780">
        <v>151120.54999999999</v>
      </c>
    </row>
    <row r="781" spans="1:14" ht="14.45" hidden="1" x14ac:dyDescent="0.3">
      <c r="A781">
        <v>759</v>
      </c>
      <c r="B781" t="s">
        <v>233</v>
      </c>
      <c r="C781">
        <v>1980</v>
      </c>
      <c r="E781" t="s">
        <v>277</v>
      </c>
      <c r="F781" t="s">
        <v>288</v>
      </c>
      <c r="G781">
        <v>5</v>
      </c>
      <c r="H781">
        <v>8</v>
      </c>
      <c r="I781">
        <v>9047.7000000000007</v>
      </c>
      <c r="J781">
        <v>6041.3</v>
      </c>
      <c r="K781">
        <v>299</v>
      </c>
      <c r="L781">
        <v>948937.2</v>
      </c>
      <c r="M781">
        <v>0</v>
      </c>
      <c r="N781">
        <v>0</v>
      </c>
    </row>
    <row r="782" spans="1:14" ht="14.45" hidden="1" x14ac:dyDescent="0.3">
      <c r="A782">
        <v>760</v>
      </c>
      <c r="B782" t="s">
        <v>113</v>
      </c>
      <c r="C782">
        <v>1978</v>
      </c>
      <c r="E782" t="s">
        <v>277</v>
      </c>
      <c r="F782" t="s">
        <v>288</v>
      </c>
      <c r="G782">
        <v>5</v>
      </c>
      <c r="H782">
        <v>2</v>
      </c>
      <c r="I782">
        <v>5589.4</v>
      </c>
      <c r="J782">
        <v>3191.3</v>
      </c>
      <c r="K782">
        <v>250</v>
      </c>
      <c r="L782">
        <v>767707.11</v>
      </c>
      <c r="M782">
        <v>0</v>
      </c>
      <c r="N782">
        <v>0</v>
      </c>
    </row>
    <row r="783" spans="1:14" ht="14.45" hidden="1" x14ac:dyDescent="0.3">
      <c r="A783">
        <v>761</v>
      </c>
      <c r="B783" t="s">
        <v>234</v>
      </c>
      <c r="C783">
        <v>1978</v>
      </c>
      <c r="D783">
        <v>2005</v>
      </c>
      <c r="E783" t="s">
        <v>277</v>
      </c>
      <c r="F783" t="s">
        <v>288</v>
      </c>
      <c r="G783">
        <v>5</v>
      </c>
      <c r="H783">
        <v>4</v>
      </c>
      <c r="I783">
        <v>3414.8</v>
      </c>
      <c r="J783">
        <v>3414.8</v>
      </c>
      <c r="K783">
        <v>138</v>
      </c>
      <c r="L783">
        <v>536379.71</v>
      </c>
      <c r="M783">
        <v>0</v>
      </c>
      <c r="N783">
        <v>0</v>
      </c>
    </row>
    <row r="784" spans="1:14" x14ac:dyDescent="0.25">
      <c r="A784">
        <v>762</v>
      </c>
      <c r="B784" t="s">
        <v>858</v>
      </c>
      <c r="C784">
        <v>1978</v>
      </c>
      <c r="D784">
        <v>2013</v>
      </c>
      <c r="E784" t="s">
        <v>277</v>
      </c>
      <c r="F784" t="s">
        <v>288</v>
      </c>
      <c r="G784">
        <v>5</v>
      </c>
      <c r="H784">
        <v>4</v>
      </c>
      <c r="I784">
        <v>3454.5</v>
      </c>
      <c r="J784">
        <v>3454.5</v>
      </c>
      <c r="K784">
        <v>180</v>
      </c>
      <c r="L784">
        <v>872656.79</v>
      </c>
      <c r="M784">
        <v>0</v>
      </c>
      <c r="N784">
        <v>87265.68</v>
      </c>
    </row>
    <row r="785" spans="1:14" x14ac:dyDescent="0.25">
      <c r="A785">
        <v>763</v>
      </c>
      <c r="B785" t="s">
        <v>859</v>
      </c>
      <c r="C785">
        <v>1978</v>
      </c>
      <c r="D785">
        <v>2013</v>
      </c>
      <c r="E785" t="s">
        <v>277</v>
      </c>
      <c r="F785" t="s">
        <v>288</v>
      </c>
      <c r="G785">
        <v>5</v>
      </c>
      <c r="H785">
        <v>4</v>
      </c>
      <c r="I785">
        <v>3433.6</v>
      </c>
      <c r="J785">
        <v>3433.6</v>
      </c>
      <c r="K785">
        <v>167</v>
      </c>
      <c r="L785">
        <v>948748.32</v>
      </c>
      <c r="M785">
        <v>0</v>
      </c>
      <c r="N785">
        <v>94874.83</v>
      </c>
    </row>
    <row r="786" spans="1:14" x14ac:dyDescent="0.25">
      <c r="A786">
        <v>764</v>
      </c>
      <c r="B786" t="s">
        <v>860</v>
      </c>
      <c r="C786">
        <v>1978</v>
      </c>
      <c r="D786">
        <v>2013</v>
      </c>
      <c r="E786" t="s">
        <v>277</v>
      </c>
      <c r="F786" t="s">
        <v>288</v>
      </c>
      <c r="G786">
        <v>5</v>
      </c>
      <c r="H786">
        <v>4</v>
      </c>
      <c r="I786">
        <v>3451.8</v>
      </c>
      <c r="J786">
        <v>3451.8</v>
      </c>
      <c r="K786">
        <v>166</v>
      </c>
      <c r="L786">
        <v>1069840.54</v>
      </c>
      <c r="M786">
        <v>0</v>
      </c>
      <c r="N786">
        <v>106984.05</v>
      </c>
    </row>
    <row r="787" spans="1:14" ht="14.45" hidden="1" x14ac:dyDescent="0.3">
      <c r="A787">
        <v>765</v>
      </c>
      <c r="B787" t="s">
        <v>861</v>
      </c>
      <c r="C787">
        <v>1980</v>
      </c>
      <c r="E787" t="s">
        <v>277</v>
      </c>
      <c r="F787" t="s">
        <v>288</v>
      </c>
      <c r="G787">
        <v>5</v>
      </c>
      <c r="H787">
        <v>2</v>
      </c>
      <c r="I787">
        <v>3135.75</v>
      </c>
      <c r="J787">
        <v>3135.75</v>
      </c>
      <c r="K787">
        <v>219</v>
      </c>
      <c r="L787">
        <v>492547.93</v>
      </c>
      <c r="M787">
        <v>0</v>
      </c>
      <c r="N787">
        <v>0</v>
      </c>
    </row>
    <row r="788" spans="1:14" ht="14.45" hidden="1" x14ac:dyDescent="0.3">
      <c r="A788">
        <v>766</v>
      </c>
      <c r="B788" t="s">
        <v>862</v>
      </c>
      <c r="C788">
        <v>1980</v>
      </c>
      <c r="E788" t="s">
        <v>277</v>
      </c>
      <c r="F788" t="s">
        <v>288</v>
      </c>
      <c r="G788">
        <v>5</v>
      </c>
      <c r="H788">
        <v>2</v>
      </c>
      <c r="I788">
        <v>3160.8</v>
      </c>
      <c r="J788">
        <v>3160.8</v>
      </c>
      <c r="K788">
        <v>315</v>
      </c>
      <c r="L788">
        <v>301981.25</v>
      </c>
      <c r="M788">
        <v>0</v>
      </c>
      <c r="N788">
        <v>0</v>
      </c>
    </row>
    <row r="789" spans="1:14" x14ac:dyDescent="0.25">
      <c r="A789">
        <v>767</v>
      </c>
      <c r="B789" t="s">
        <v>863</v>
      </c>
      <c r="C789">
        <v>1979</v>
      </c>
      <c r="D789">
        <v>2009</v>
      </c>
      <c r="E789" t="s">
        <v>277</v>
      </c>
      <c r="F789" t="s">
        <v>288</v>
      </c>
      <c r="G789">
        <v>5</v>
      </c>
      <c r="H789">
        <v>4</v>
      </c>
      <c r="I789">
        <v>3375.7</v>
      </c>
      <c r="J789">
        <v>3375.7</v>
      </c>
      <c r="K789">
        <v>188</v>
      </c>
      <c r="L789">
        <v>1269484.31</v>
      </c>
      <c r="M789">
        <v>0</v>
      </c>
      <c r="N789">
        <v>126948.43</v>
      </c>
    </row>
    <row r="790" spans="1:14" ht="14.45" hidden="1" x14ac:dyDescent="0.3">
      <c r="A790">
        <v>768</v>
      </c>
      <c r="B790" t="s">
        <v>114</v>
      </c>
      <c r="C790">
        <v>1978</v>
      </c>
      <c r="E790" t="s">
        <v>277</v>
      </c>
      <c r="F790" t="s">
        <v>288</v>
      </c>
      <c r="G790">
        <v>5</v>
      </c>
      <c r="H790">
        <v>2</v>
      </c>
      <c r="I790">
        <v>5161.82</v>
      </c>
      <c r="J790">
        <v>3383.21</v>
      </c>
      <c r="K790">
        <v>177</v>
      </c>
      <c r="L790">
        <v>323230.19</v>
      </c>
      <c r="M790">
        <v>0</v>
      </c>
      <c r="N790">
        <v>0</v>
      </c>
    </row>
    <row r="791" spans="1:14" x14ac:dyDescent="0.25">
      <c r="A791">
        <v>769</v>
      </c>
      <c r="B791" t="s">
        <v>864</v>
      </c>
      <c r="C791">
        <v>1978</v>
      </c>
      <c r="E791" t="s">
        <v>277</v>
      </c>
      <c r="F791" t="s">
        <v>288</v>
      </c>
      <c r="G791">
        <v>5</v>
      </c>
      <c r="H791">
        <v>4</v>
      </c>
      <c r="I791">
        <v>3383.8</v>
      </c>
      <c r="J791">
        <v>3383.8</v>
      </c>
      <c r="K791">
        <v>170</v>
      </c>
      <c r="L791">
        <v>814015.39</v>
      </c>
      <c r="M791">
        <v>0</v>
      </c>
      <c r="N791">
        <v>81401.539999999994</v>
      </c>
    </row>
    <row r="792" spans="1:14" x14ac:dyDescent="0.25">
      <c r="A792">
        <v>770</v>
      </c>
      <c r="B792" t="s">
        <v>865</v>
      </c>
      <c r="C792">
        <v>1980</v>
      </c>
      <c r="E792" t="s">
        <v>277</v>
      </c>
      <c r="F792" t="s">
        <v>288</v>
      </c>
      <c r="G792">
        <v>5</v>
      </c>
      <c r="H792">
        <v>4</v>
      </c>
      <c r="I792">
        <v>5180.99</v>
      </c>
      <c r="J792">
        <v>3412.3</v>
      </c>
      <c r="K792">
        <v>168</v>
      </c>
      <c r="L792">
        <v>987992.22</v>
      </c>
      <c r="M792">
        <v>0</v>
      </c>
      <c r="N792">
        <v>98799.22</v>
      </c>
    </row>
    <row r="793" spans="1:14" ht="14.45" hidden="1" x14ac:dyDescent="0.3">
      <c r="A793">
        <v>771</v>
      </c>
      <c r="B793" t="s">
        <v>866</v>
      </c>
      <c r="C793">
        <v>1979</v>
      </c>
      <c r="E793" t="s">
        <v>277</v>
      </c>
      <c r="F793" t="s">
        <v>288</v>
      </c>
      <c r="G793">
        <v>5</v>
      </c>
      <c r="H793">
        <v>2</v>
      </c>
      <c r="I793">
        <v>3187.8</v>
      </c>
      <c r="J793">
        <v>3187.8</v>
      </c>
      <c r="K793">
        <v>241</v>
      </c>
      <c r="L793">
        <v>1248234.1000000001</v>
      </c>
      <c r="M793">
        <v>0</v>
      </c>
      <c r="N793">
        <v>0</v>
      </c>
    </row>
    <row r="794" spans="1:14" x14ac:dyDescent="0.25">
      <c r="A794">
        <v>772</v>
      </c>
      <c r="B794" t="s">
        <v>867</v>
      </c>
      <c r="C794">
        <v>1979</v>
      </c>
      <c r="D794">
        <v>2001</v>
      </c>
      <c r="E794" t="s">
        <v>277</v>
      </c>
      <c r="F794" t="s">
        <v>288</v>
      </c>
      <c r="G794">
        <v>5</v>
      </c>
      <c r="H794">
        <v>2</v>
      </c>
      <c r="I794">
        <v>3208.7</v>
      </c>
      <c r="J794">
        <v>3208.7</v>
      </c>
      <c r="K794">
        <v>228</v>
      </c>
      <c r="L794">
        <v>1256417.82</v>
      </c>
      <c r="M794">
        <v>0</v>
      </c>
      <c r="N794">
        <v>125641.78</v>
      </c>
    </row>
    <row r="795" spans="1:14" ht="14.45" hidden="1" x14ac:dyDescent="0.3">
      <c r="A795">
        <v>773</v>
      </c>
      <c r="B795" t="s">
        <v>1245</v>
      </c>
      <c r="C795">
        <v>2008</v>
      </c>
      <c r="E795" t="s">
        <v>277</v>
      </c>
      <c r="F795" t="s">
        <v>288</v>
      </c>
      <c r="G795">
        <v>9</v>
      </c>
      <c r="H795">
        <v>1</v>
      </c>
      <c r="I795">
        <v>3393.4</v>
      </c>
      <c r="J795">
        <v>3393.4</v>
      </c>
      <c r="K795">
        <v>63</v>
      </c>
      <c r="L795">
        <v>2172451.2799999998</v>
      </c>
      <c r="M795">
        <v>0</v>
      </c>
      <c r="N795">
        <v>0</v>
      </c>
    </row>
    <row r="796" spans="1:14" x14ac:dyDescent="0.25">
      <c r="B796" t="s">
        <v>163</v>
      </c>
    </row>
    <row r="797" spans="1:14" ht="14.45" hidden="1" x14ac:dyDescent="0.3">
      <c r="A797">
        <v>774</v>
      </c>
      <c r="B797" t="s">
        <v>275</v>
      </c>
      <c r="C797">
        <v>1990</v>
      </c>
      <c r="E797" t="s">
        <v>277</v>
      </c>
      <c r="F797" t="s">
        <v>303</v>
      </c>
      <c r="G797">
        <v>2</v>
      </c>
      <c r="H797">
        <v>3</v>
      </c>
      <c r="I797">
        <v>1331.5</v>
      </c>
      <c r="J797">
        <v>1155.9000000000001</v>
      </c>
      <c r="K797">
        <v>47</v>
      </c>
      <c r="L797">
        <v>27555.5</v>
      </c>
      <c r="M797">
        <v>0</v>
      </c>
      <c r="N797">
        <v>0</v>
      </c>
    </row>
    <row r="798" spans="1:14" ht="14.45" hidden="1" x14ac:dyDescent="0.3">
      <c r="A798">
        <v>775</v>
      </c>
      <c r="B798" t="s">
        <v>868</v>
      </c>
      <c r="C798">
        <v>1996</v>
      </c>
      <c r="E798" t="s">
        <v>277</v>
      </c>
      <c r="F798" t="s">
        <v>303</v>
      </c>
      <c r="G798">
        <v>2</v>
      </c>
      <c r="H798">
        <v>3</v>
      </c>
      <c r="I798">
        <v>1068.5</v>
      </c>
      <c r="J798">
        <v>915.8</v>
      </c>
      <c r="K798">
        <v>37</v>
      </c>
      <c r="L798">
        <v>201278.19</v>
      </c>
      <c r="M798">
        <v>0</v>
      </c>
      <c r="N798">
        <v>0</v>
      </c>
    </row>
    <row r="799" spans="1:14" ht="14.45" hidden="1" x14ac:dyDescent="0.3">
      <c r="A799">
        <v>776</v>
      </c>
      <c r="B799" t="s">
        <v>869</v>
      </c>
      <c r="C799">
        <v>1995</v>
      </c>
      <c r="E799" t="s">
        <v>277</v>
      </c>
      <c r="F799" t="s">
        <v>303</v>
      </c>
      <c r="G799">
        <v>2</v>
      </c>
      <c r="H799">
        <v>3</v>
      </c>
      <c r="I799">
        <v>1397.7</v>
      </c>
      <c r="J799">
        <v>1138.2</v>
      </c>
      <c r="K799">
        <v>53</v>
      </c>
      <c r="L799">
        <v>215682.64</v>
      </c>
      <c r="M799">
        <v>0</v>
      </c>
      <c r="N799">
        <v>0</v>
      </c>
    </row>
    <row r="800" spans="1:14" ht="14.45" hidden="1" x14ac:dyDescent="0.3">
      <c r="A800">
        <v>777</v>
      </c>
      <c r="B800" t="s">
        <v>870</v>
      </c>
      <c r="C800">
        <v>2003</v>
      </c>
      <c r="E800" t="s">
        <v>277</v>
      </c>
      <c r="F800" t="s">
        <v>978</v>
      </c>
      <c r="G800">
        <v>3</v>
      </c>
      <c r="H800">
        <v>3</v>
      </c>
      <c r="I800">
        <v>3114.1</v>
      </c>
      <c r="J800">
        <v>1925.7</v>
      </c>
      <c r="K800">
        <v>98</v>
      </c>
      <c r="L800">
        <v>4982450.8099999996</v>
      </c>
      <c r="M800">
        <v>0</v>
      </c>
      <c r="N800">
        <v>0</v>
      </c>
    </row>
    <row r="801" spans="1:14" ht="14.45" hidden="1" x14ac:dyDescent="0.3">
      <c r="A801">
        <v>778</v>
      </c>
      <c r="B801" t="s">
        <v>871</v>
      </c>
      <c r="C801">
        <v>1997</v>
      </c>
      <c r="E801" t="s">
        <v>277</v>
      </c>
      <c r="F801" t="s">
        <v>288</v>
      </c>
      <c r="G801">
        <v>5</v>
      </c>
      <c r="H801">
        <v>1</v>
      </c>
      <c r="I801">
        <v>1134.0999999999999</v>
      </c>
      <c r="J801">
        <v>1134.0999999999999</v>
      </c>
      <c r="K801">
        <v>55</v>
      </c>
      <c r="L801">
        <v>355242.08</v>
      </c>
      <c r="M801">
        <v>0</v>
      </c>
      <c r="N801">
        <v>0</v>
      </c>
    </row>
    <row r="802" spans="1:14" ht="14.45" hidden="1" x14ac:dyDescent="0.3">
      <c r="A802">
        <v>779</v>
      </c>
      <c r="B802" t="s">
        <v>872</v>
      </c>
      <c r="C802">
        <v>1997</v>
      </c>
      <c r="E802" t="s">
        <v>277</v>
      </c>
      <c r="F802" t="s">
        <v>288</v>
      </c>
      <c r="G802">
        <v>5</v>
      </c>
      <c r="H802">
        <v>1</v>
      </c>
      <c r="I802">
        <v>1119.3</v>
      </c>
      <c r="J802">
        <v>1089.8</v>
      </c>
      <c r="K802">
        <v>31</v>
      </c>
      <c r="L802">
        <v>341365.68</v>
      </c>
      <c r="M802">
        <v>0</v>
      </c>
      <c r="N802">
        <v>0</v>
      </c>
    </row>
    <row r="803" spans="1:14" ht="14.45" hidden="1" x14ac:dyDescent="0.3">
      <c r="A803">
        <v>780</v>
      </c>
      <c r="B803" t="s">
        <v>873</v>
      </c>
      <c r="C803">
        <v>1995</v>
      </c>
      <c r="E803" t="s">
        <v>277</v>
      </c>
      <c r="F803" t="s">
        <v>288</v>
      </c>
      <c r="G803">
        <v>5</v>
      </c>
      <c r="H803">
        <v>2</v>
      </c>
      <c r="I803">
        <v>2059.1999999999998</v>
      </c>
      <c r="J803">
        <v>1848</v>
      </c>
      <c r="K803">
        <v>85</v>
      </c>
      <c r="L803">
        <v>472930</v>
      </c>
      <c r="M803">
        <v>0</v>
      </c>
      <c r="N803">
        <v>0</v>
      </c>
    </row>
    <row r="804" spans="1:14" ht="14.45" hidden="1" x14ac:dyDescent="0.3">
      <c r="A804">
        <v>781</v>
      </c>
      <c r="B804" t="s">
        <v>1142</v>
      </c>
      <c r="C804">
        <v>1988</v>
      </c>
      <c r="D804">
        <v>0</v>
      </c>
      <c r="E804" t="s">
        <v>277</v>
      </c>
      <c r="F804" t="s">
        <v>1104</v>
      </c>
      <c r="G804">
        <v>3</v>
      </c>
      <c r="H804">
        <v>3</v>
      </c>
      <c r="I804">
        <v>2192.1</v>
      </c>
      <c r="J804">
        <v>1994.1</v>
      </c>
      <c r="K804">
        <v>76</v>
      </c>
      <c r="L804">
        <v>3545063.68</v>
      </c>
      <c r="M804">
        <v>0</v>
      </c>
      <c r="N804">
        <v>0</v>
      </c>
    </row>
    <row r="805" spans="1:14" ht="14.45" hidden="1" x14ac:dyDescent="0.3">
      <c r="A805">
        <v>782</v>
      </c>
      <c r="B805" t="s">
        <v>1057</v>
      </c>
      <c r="C805">
        <v>1973</v>
      </c>
      <c r="E805" t="s">
        <v>277</v>
      </c>
      <c r="F805" t="s">
        <v>303</v>
      </c>
      <c r="G805">
        <v>2</v>
      </c>
      <c r="H805">
        <v>2</v>
      </c>
      <c r="I805">
        <v>495</v>
      </c>
      <c r="J805">
        <v>537.6</v>
      </c>
      <c r="K805">
        <v>24</v>
      </c>
      <c r="L805">
        <v>520241.58</v>
      </c>
      <c r="M805">
        <v>0</v>
      </c>
      <c r="N805">
        <v>0</v>
      </c>
    </row>
    <row r="806" spans="1:14" x14ac:dyDescent="0.25">
      <c r="A806">
        <v>783</v>
      </c>
      <c r="B806" t="s">
        <v>874</v>
      </c>
      <c r="C806">
        <v>1995</v>
      </c>
      <c r="E806" t="s">
        <v>277</v>
      </c>
      <c r="F806" t="s">
        <v>303</v>
      </c>
      <c r="G806">
        <v>2</v>
      </c>
      <c r="H806">
        <v>2</v>
      </c>
      <c r="I806">
        <v>574.79999999999995</v>
      </c>
      <c r="J806">
        <v>532.4</v>
      </c>
      <c r="K806">
        <v>30</v>
      </c>
      <c r="L806">
        <v>100886.87</v>
      </c>
      <c r="M806">
        <v>0</v>
      </c>
      <c r="N806">
        <v>10088.69</v>
      </c>
    </row>
    <row r="807" spans="1:14" ht="14.45" hidden="1" x14ac:dyDescent="0.3">
      <c r="A807">
        <v>784</v>
      </c>
      <c r="B807" t="s">
        <v>875</v>
      </c>
      <c r="C807">
        <v>1995</v>
      </c>
      <c r="E807" t="s">
        <v>277</v>
      </c>
      <c r="F807" t="s">
        <v>288</v>
      </c>
      <c r="G807">
        <v>4</v>
      </c>
      <c r="H807">
        <v>4</v>
      </c>
      <c r="I807">
        <v>2968.19</v>
      </c>
      <c r="J807">
        <v>2929.49</v>
      </c>
      <c r="K807">
        <v>97</v>
      </c>
      <c r="L807">
        <v>917624.66</v>
      </c>
      <c r="M807">
        <v>0</v>
      </c>
      <c r="N807">
        <v>0</v>
      </c>
    </row>
    <row r="808" spans="1:14" ht="14.45" hidden="1" x14ac:dyDescent="0.3">
      <c r="A808">
        <v>785</v>
      </c>
      <c r="B808" t="s">
        <v>876</v>
      </c>
      <c r="C808">
        <v>1990</v>
      </c>
      <c r="E808" t="s">
        <v>277</v>
      </c>
      <c r="F808" t="s">
        <v>288</v>
      </c>
      <c r="G808">
        <v>2</v>
      </c>
      <c r="H808">
        <v>20</v>
      </c>
      <c r="I808">
        <v>1297</v>
      </c>
      <c r="J808">
        <v>1297</v>
      </c>
      <c r="K808">
        <v>52</v>
      </c>
      <c r="L808">
        <v>472740.94</v>
      </c>
      <c r="M808">
        <v>0</v>
      </c>
      <c r="N808">
        <v>0</v>
      </c>
    </row>
    <row r="809" spans="1:14" ht="14.45" hidden="1" x14ac:dyDescent="0.3">
      <c r="A809">
        <v>786</v>
      </c>
      <c r="B809" t="s">
        <v>877</v>
      </c>
      <c r="C809">
        <v>1992</v>
      </c>
      <c r="E809" t="s">
        <v>277</v>
      </c>
      <c r="F809" t="s">
        <v>288</v>
      </c>
      <c r="G809">
        <v>3</v>
      </c>
      <c r="H809">
        <v>2</v>
      </c>
      <c r="I809">
        <v>951.6</v>
      </c>
      <c r="J809">
        <v>863.2</v>
      </c>
      <c r="K809">
        <v>44</v>
      </c>
      <c r="L809">
        <v>238976.92</v>
      </c>
      <c r="M809">
        <v>0</v>
      </c>
      <c r="N809">
        <v>0</v>
      </c>
    </row>
    <row r="810" spans="1:14" ht="14.45" hidden="1" x14ac:dyDescent="0.3">
      <c r="A810">
        <v>787</v>
      </c>
      <c r="B810" t="s">
        <v>878</v>
      </c>
      <c r="C810">
        <v>1998</v>
      </c>
      <c r="E810" t="s">
        <v>277</v>
      </c>
      <c r="F810" t="s">
        <v>303</v>
      </c>
      <c r="G810">
        <v>2</v>
      </c>
      <c r="H810">
        <v>2</v>
      </c>
      <c r="I810">
        <v>504.1</v>
      </c>
      <c r="J810">
        <v>504.1</v>
      </c>
      <c r="K810">
        <v>16</v>
      </c>
      <c r="L810">
        <v>95524.18</v>
      </c>
      <c r="M810">
        <v>0</v>
      </c>
      <c r="N810">
        <v>0</v>
      </c>
    </row>
    <row r="811" spans="1:14" ht="14.45" hidden="1" x14ac:dyDescent="0.3">
      <c r="A811">
        <v>788</v>
      </c>
      <c r="B811" t="s">
        <v>879</v>
      </c>
      <c r="C811">
        <v>1993</v>
      </c>
      <c r="E811" t="s">
        <v>277</v>
      </c>
      <c r="F811" t="s">
        <v>288</v>
      </c>
      <c r="G811">
        <v>4</v>
      </c>
      <c r="H811">
        <v>4</v>
      </c>
      <c r="I811">
        <v>3189.1</v>
      </c>
      <c r="J811">
        <v>2936.7</v>
      </c>
      <c r="K811">
        <v>115</v>
      </c>
      <c r="L811">
        <v>919883.1</v>
      </c>
      <c r="M811">
        <v>0</v>
      </c>
      <c r="N811">
        <v>0</v>
      </c>
    </row>
    <row r="812" spans="1:14" ht="14.45" hidden="1" x14ac:dyDescent="0.3">
      <c r="A812">
        <v>789</v>
      </c>
      <c r="B812" t="s">
        <v>880</v>
      </c>
      <c r="C812">
        <v>1998</v>
      </c>
      <c r="E812" t="s">
        <v>277</v>
      </c>
      <c r="F812" t="s">
        <v>288</v>
      </c>
      <c r="G812">
        <v>6</v>
      </c>
      <c r="H812">
        <v>2</v>
      </c>
      <c r="I812">
        <v>2324.4</v>
      </c>
      <c r="J812">
        <v>2144.6999999999998</v>
      </c>
      <c r="K812">
        <v>64</v>
      </c>
      <c r="L812">
        <v>671799.39</v>
      </c>
      <c r="M812">
        <v>0</v>
      </c>
      <c r="N812">
        <v>0</v>
      </c>
    </row>
    <row r="813" spans="1:14" ht="14.45" hidden="1" x14ac:dyDescent="0.3">
      <c r="A813">
        <v>790</v>
      </c>
      <c r="B813" t="s">
        <v>881</v>
      </c>
      <c r="C813">
        <v>1993</v>
      </c>
      <c r="E813" t="s">
        <v>277</v>
      </c>
      <c r="F813" t="s">
        <v>288</v>
      </c>
      <c r="G813">
        <v>5</v>
      </c>
      <c r="H813">
        <v>3</v>
      </c>
      <c r="I813">
        <v>2851.3</v>
      </c>
      <c r="J813">
        <v>2061.5</v>
      </c>
      <c r="K813">
        <v>101</v>
      </c>
      <c r="L813">
        <v>645738.07999999996</v>
      </c>
      <c r="M813">
        <v>0</v>
      </c>
      <c r="N813">
        <v>0</v>
      </c>
    </row>
    <row r="814" spans="1:14" ht="14.45" hidden="1" x14ac:dyDescent="0.3">
      <c r="A814">
        <v>791</v>
      </c>
      <c r="B814" t="s">
        <v>882</v>
      </c>
      <c r="C814">
        <v>1995</v>
      </c>
      <c r="E814" t="s">
        <v>277</v>
      </c>
      <c r="F814" t="s">
        <v>288</v>
      </c>
      <c r="G814">
        <v>5</v>
      </c>
      <c r="H814">
        <v>2</v>
      </c>
      <c r="I814">
        <v>2272.3000000000002</v>
      </c>
      <c r="J814">
        <v>1678.8</v>
      </c>
      <c r="K814">
        <v>94</v>
      </c>
      <c r="L814">
        <v>693326.77</v>
      </c>
      <c r="M814">
        <v>0</v>
      </c>
      <c r="N814">
        <v>0</v>
      </c>
    </row>
    <row r="815" spans="1:14" ht="14.45" hidden="1" x14ac:dyDescent="0.3">
      <c r="A815">
        <v>792</v>
      </c>
      <c r="B815" t="s">
        <v>883</v>
      </c>
      <c r="C815">
        <v>1995</v>
      </c>
      <c r="E815" t="s">
        <v>277</v>
      </c>
      <c r="F815" t="s">
        <v>303</v>
      </c>
      <c r="G815">
        <v>2</v>
      </c>
      <c r="H815">
        <v>3</v>
      </c>
      <c r="I815">
        <v>1349.5</v>
      </c>
      <c r="J815">
        <v>1172.7</v>
      </c>
      <c r="K815">
        <v>63</v>
      </c>
      <c r="L815">
        <v>222220.2</v>
      </c>
      <c r="M815">
        <v>0</v>
      </c>
      <c r="N815">
        <v>0</v>
      </c>
    </row>
    <row r="816" spans="1:14" x14ac:dyDescent="0.25">
      <c r="A816">
        <v>793</v>
      </c>
      <c r="B816" t="s">
        <v>884</v>
      </c>
      <c r="C816">
        <v>1989</v>
      </c>
      <c r="E816" t="s">
        <v>277</v>
      </c>
      <c r="F816" t="s">
        <v>303</v>
      </c>
      <c r="G816">
        <v>2</v>
      </c>
      <c r="H816">
        <v>3</v>
      </c>
      <c r="I816">
        <v>1070.7</v>
      </c>
      <c r="J816">
        <v>959</v>
      </c>
      <c r="K816">
        <v>39</v>
      </c>
      <c r="L816">
        <v>242341.7</v>
      </c>
      <c r="M816">
        <v>0</v>
      </c>
      <c r="N816">
        <v>24234.17</v>
      </c>
    </row>
    <row r="817" spans="1:14" ht="14.45" hidden="1" x14ac:dyDescent="0.3">
      <c r="A817">
        <v>794</v>
      </c>
      <c r="B817" t="s">
        <v>885</v>
      </c>
      <c r="C817">
        <v>1965</v>
      </c>
      <c r="E817" t="s">
        <v>277</v>
      </c>
      <c r="F817" t="s">
        <v>288</v>
      </c>
      <c r="G817">
        <v>2</v>
      </c>
      <c r="H817">
        <v>3</v>
      </c>
      <c r="I817">
        <v>618.1</v>
      </c>
      <c r="J817">
        <v>554.20000000000005</v>
      </c>
      <c r="K817">
        <v>35</v>
      </c>
      <c r="L817">
        <v>1865328.08</v>
      </c>
      <c r="M817">
        <v>0</v>
      </c>
      <c r="N817">
        <v>0</v>
      </c>
    </row>
    <row r="818" spans="1:14" x14ac:dyDescent="0.25">
      <c r="A818">
        <v>795</v>
      </c>
      <c r="B818" t="s">
        <v>886</v>
      </c>
      <c r="C818">
        <v>1990</v>
      </c>
      <c r="E818" t="s">
        <v>277</v>
      </c>
      <c r="F818" t="s">
        <v>288</v>
      </c>
      <c r="G818">
        <v>5</v>
      </c>
      <c r="H818">
        <v>2</v>
      </c>
      <c r="I818">
        <v>1583.6</v>
      </c>
      <c r="J818">
        <v>1457.3</v>
      </c>
      <c r="K818">
        <v>73</v>
      </c>
      <c r="L818">
        <v>643483.19999999995</v>
      </c>
      <c r="M818">
        <v>0</v>
      </c>
      <c r="N818">
        <v>64348.32</v>
      </c>
    </row>
    <row r="819" spans="1:14" ht="14.45" hidden="1" x14ac:dyDescent="0.3">
      <c r="A819">
        <v>796</v>
      </c>
      <c r="B819" t="s">
        <v>887</v>
      </c>
      <c r="C819">
        <v>1997</v>
      </c>
      <c r="E819" t="s">
        <v>277</v>
      </c>
      <c r="F819" t="s">
        <v>978</v>
      </c>
      <c r="G819">
        <v>5</v>
      </c>
      <c r="H819">
        <v>3</v>
      </c>
      <c r="I819">
        <v>4502.8</v>
      </c>
      <c r="J819">
        <v>3939.2</v>
      </c>
      <c r="K819">
        <v>133</v>
      </c>
      <c r="L819">
        <v>948519.97</v>
      </c>
      <c r="M819">
        <v>0</v>
      </c>
      <c r="N819">
        <v>0</v>
      </c>
    </row>
    <row r="820" spans="1:14" ht="14.45" hidden="1" x14ac:dyDescent="0.3">
      <c r="A820">
        <v>797</v>
      </c>
      <c r="B820" t="s">
        <v>888</v>
      </c>
      <c r="C820">
        <v>1996</v>
      </c>
      <c r="E820" t="s">
        <v>277</v>
      </c>
      <c r="F820" t="s">
        <v>288</v>
      </c>
      <c r="G820">
        <v>5</v>
      </c>
      <c r="H820">
        <v>2</v>
      </c>
      <c r="I820">
        <v>2931</v>
      </c>
      <c r="J820">
        <v>2437.3000000000002</v>
      </c>
      <c r="K820">
        <v>89</v>
      </c>
      <c r="L820">
        <v>763452.54</v>
      </c>
      <c r="M820">
        <v>0</v>
      </c>
      <c r="N820">
        <v>0</v>
      </c>
    </row>
    <row r="821" spans="1:14" x14ac:dyDescent="0.25">
      <c r="A821">
        <v>798</v>
      </c>
      <c r="B821" t="s">
        <v>889</v>
      </c>
      <c r="C821">
        <v>1995</v>
      </c>
      <c r="E821" t="s">
        <v>277</v>
      </c>
      <c r="F821" t="s">
        <v>288</v>
      </c>
      <c r="G821">
        <v>4</v>
      </c>
      <c r="H821">
        <v>1</v>
      </c>
      <c r="I821">
        <v>1894.7</v>
      </c>
      <c r="J821">
        <v>1650.4</v>
      </c>
      <c r="K821">
        <v>61</v>
      </c>
      <c r="L821">
        <v>8882905.5500000007</v>
      </c>
      <c r="M821">
        <v>0</v>
      </c>
      <c r="N821">
        <v>888290.56</v>
      </c>
    </row>
    <row r="822" spans="1:14" ht="14.45" hidden="1" x14ac:dyDescent="0.3">
      <c r="A822">
        <v>799</v>
      </c>
      <c r="B822" t="s">
        <v>890</v>
      </c>
      <c r="C822">
        <v>1996</v>
      </c>
      <c r="E822" t="s">
        <v>277</v>
      </c>
      <c r="F822" t="s">
        <v>303</v>
      </c>
      <c r="G822">
        <v>2</v>
      </c>
      <c r="H822">
        <v>3</v>
      </c>
      <c r="I822">
        <v>1384</v>
      </c>
      <c r="J822">
        <v>1194.2</v>
      </c>
      <c r="K822">
        <v>40</v>
      </c>
      <c r="L822">
        <v>335840.69</v>
      </c>
      <c r="M822">
        <v>0</v>
      </c>
      <c r="N822">
        <v>0</v>
      </c>
    </row>
    <row r="823" spans="1:14" ht="14.45" hidden="1" x14ac:dyDescent="0.3">
      <c r="A823">
        <v>800</v>
      </c>
      <c r="B823" t="s">
        <v>236</v>
      </c>
      <c r="C823">
        <v>1996</v>
      </c>
      <c r="E823" t="s">
        <v>277</v>
      </c>
      <c r="F823" t="s">
        <v>288</v>
      </c>
      <c r="G823">
        <v>5</v>
      </c>
      <c r="H823">
        <v>4</v>
      </c>
      <c r="I823">
        <v>3828.4</v>
      </c>
      <c r="J823">
        <v>2783.2</v>
      </c>
      <c r="K823">
        <v>176</v>
      </c>
      <c r="L823">
        <v>871801.22</v>
      </c>
      <c r="M823">
        <v>0</v>
      </c>
      <c r="N823">
        <v>0</v>
      </c>
    </row>
    <row r="824" spans="1:14" ht="14.45" hidden="1" x14ac:dyDescent="0.3">
      <c r="A824">
        <v>801</v>
      </c>
      <c r="B824" t="s">
        <v>891</v>
      </c>
      <c r="C824">
        <v>1998</v>
      </c>
      <c r="E824" t="s">
        <v>277</v>
      </c>
      <c r="F824" t="s">
        <v>288</v>
      </c>
      <c r="G824">
        <v>4</v>
      </c>
      <c r="H824">
        <v>2</v>
      </c>
      <c r="I824">
        <v>1275.0999999999999</v>
      </c>
      <c r="J824">
        <v>1131.4000000000001</v>
      </c>
      <c r="K824">
        <v>54</v>
      </c>
      <c r="L824">
        <v>354396.34</v>
      </c>
      <c r="M824">
        <v>0</v>
      </c>
      <c r="N824">
        <v>0</v>
      </c>
    </row>
    <row r="825" spans="1:14" ht="14.45" hidden="1" x14ac:dyDescent="0.3">
      <c r="A825">
        <v>802</v>
      </c>
      <c r="B825" t="s">
        <v>892</v>
      </c>
      <c r="C825">
        <v>1998</v>
      </c>
      <c r="E825" t="s">
        <v>277</v>
      </c>
      <c r="F825" t="s">
        <v>288</v>
      </c>
      <c r="G825">
        <v>5</v>
      </c>
      <c r="H825">
        <v>6</v>
      </c>
      <c r="I825">
        <v>5368.6</v>
      </c>
      <c r="J825">
        <v>4528.3999999999996</v>
      </c>
      <c r="K825">
        <v>128</v>
      </c>
      <c r="L825">
        <v>2129760.86</v>
      </c>
      <c r="M825">
        <v>0</v>
      </c>
      <c r="N825">
        <v>0</v>
      </c>
    </row>
    <row r="826" spans="1:14" ht="14.45" hidden="1" x14ac:dyDescent="0.3">
      <c r="A826">
        <v>803</v>
      </c>
      <c r="B826" t="s">
        <v>893</v>
      </c>
      <c r="C826">
        <v>1996</v>
      </c>
      <c r="E826" t="s">
        <v>277</v>
      </c>
      <c r="F826" t="s">
        <v>288</v>
      </c>
      <c r="G826">
        <v>5</v>
      </c>
      <c r="H826">
        <v>2</v>
      </c>
      <c r="I826">
        <v>1945.3</v>
      </c>
      <c r="J826">
        <v>1854.19</v>
      </c>
      <c r="K826">
        <v>94</v>
      </c>
      <c r="L826">
        <v>580800.91</v>
      </c>
      <c r="M826">
        <v>0</v>
      </c>
      <c r="N826">
        <v>0</v>
      </c>
    </row>
    <row r="827" spans="1:14" ht="14.45" hidden="1" x14ac:dyDescent="0.3">
      <c r="A827">
        <v>804</v>
      </c>
      <c r="B827" t="s">
        <v>894</v>
      </c>
      <c r="C827">
        <v>1996</v>
      </c>
      <c r="E827" t="s">
        <v>277</v>
      </c>
      <c r="F827" t="s">
        <v>303</v>
      </c>
      <c r="G827">
        <v>2</v>
      </c>
      <c r="H827">
        <v>3</v>
      </c>
      <c r="I827">
        <v>1338.3</v>
      </c>
      <c r="J827">
        <v>1141.8</v>
      </c>
      <c r="K827">
        <v>56</v>
      </c>
      <c r="L827">
        <v>216364.82</v>
      </c>
      <c r="M827">
        <v>0</v>
      </c>
      <c r="N827">
        <v>0</v>
      </c>
    </row>
    <row r="828" spans="1:14" ht="14.45" hidden="1" x14ac:dyDescent="0.3">
      <c r="A828">
        <v>805</v>
      </c>
      <c r="B828" t="s">
        <v>1141</v>
      </c>
      <c r="C828">
        <v>1987</v>
      </c>
      <c r="D828">
        <v>0</v>
      </c>
      <c r="E828" t="s">
        <v>277</v>
      </c>
      <c r="F828" t="s">
        <v>1065</v>
      </c>
      <c r="G828">
        <v>5</v>
      </c>
      <c r="H828">
        <v>6</v>
      </c>
      <c r="I828">
        <v>5577.5</v>
      </c>
      <c r="J828">
        <v>5267.5</v>
      </c>
      <c r="K828">
        <v>198</v>
      </c>
      <c r="L828">
        <v>11283325.25</v>
      </c>
      <c r="M828">
        <v>0</v>
      </c>
      <c r="N828">
        <v>0</v>
      </c>
    </row>
    <row r="829" spans="1:14" ht="14.45" hidden="1" x14ac:dyDescent="0.3">
      <c r="A829">
        <v>806</v>
      </c>
      <c r="B829" t="s">
        <v>895</v>
      </c>
      <c r="C829">
        <v>1999</v>
      </c>
      <c r="E829" t="s">
        <v>277</v>
      </c>
      <c r="F829" t="s">
        <v>978</v>
      </c>
      <c r="G829">
        <v>5</v>
      </c>
      <c r="H829">
        <v>8</v>
      </c>
      <c r="I829">
        <v>7422.1</v>
      </c>
      <c r="J829">
        <v>7422.1</v>
      </c>
      <c r="K829">
        <v>256</v>
      </c>
      <c r="L829">
        <v>1787167.46</v>
      </c>
      <c r="M829">
        <v>0</v>
      </c>
      <c r="N829">
        <v>0</v>
      </c>
    </row>
    <row r="830" spans="1:14" ht="14.45" hidden="1" x14ac:dyDescent="0.3">
      <c r="A830">
        <v>807</v>
      </c>
      <c r="B830" t="s">
        <v>896</v>
      </c>
      <c r="C830">
        <v>2000</v>
      </c>
      <c r="E830" t="s">
        <v>277</v>
      </c>
      <c r="F830" t="s">
        <v>288</v>
      </c>
      <c r="G830">
        <v>5</v>
      </c>
      <c r="H830">
        <v>8</v>
      </c>
      <c r="I830">
        <v>10817.5</v>
      </c>
      <c r="J830">
        <v>7472.14</v>
      </c>
      <c r="K830">
        <v>235</v>
      </c>
      <c r="L830">
        <v>989785.82</v>
      </c>
      <c r="M830">
        <v>0</v>
      </c>
      <c r="N830">
        <v>0</v>
      </c>
    </row>
    <row r="831" spans="1:14" ht="14.45" hidden="1" x14ac:dyDescent="0.3">
      <c r="A831">
        <v>808</v>
      </c>
      <c r="B831" t="s">
        <v>897</v>
      </c>
      <c r="C831">
        <v>1998</v>
      </c>
      <c r="E831" t="s">
        <v>277</v>
      </c>
      <c r="F831" t="s">
        <v>288</v>
      </c>
      <c r="G831">
        <v>5</v>
      </c>
      <c r="H831">
        <v>4</v>
      </c>
      <c r="I831">
        <v>5432.9</v>
      </c>
      <c r="J831">
        <v>3538</v>
      </c>
      <c r="K831">
        <v>128</v>
      </c>
      <c r="L831">
        <v>1108232.51</v>
      </c>
      <c r="M831">
        <v>0</v>
      </c>
      <c r="N831">
        <v>0</v>
      </c>
    </row>
    <row r="832" spans="1:14" x14ac:dyDescent="0.25">
      <c r="A832">
        <v>809</v>
      </c>
      <c r="B832" t="s">
        <v>898</v>
      </c>
      <c r="C832">
        <v>1995</v>
      </c>
      <c r="E832" t="s">
        <v>277</v>
      </c>
      <c r="F832" t="s">
        <v>303</v>
      </c>
      <c r="G832">
        <v>2</v>
      </c>
      <c r="H832">
        <v>3</v>
      </c>
      <c r="I832">
        <v>1332.9</v>
      </c>
      <c r="J832">
        <v>1190.7</v>
      </c>
      <c r="K832">
        <v>51</v>
      </c>
      <c r="L832">
        <v>225631.1</v>
      </c>
      <c r="M832">
        <v>0</v>
      </c>
      <c r="N832">
        <v>22563.11</v>
      </c>
    </row>
    <row r="833" spans="1:14" ht="14.45" hidden="1" x14ac:dyDescent="0.3">
      <c r="A833">
        <v>810</v>
      </c>
      <c r="B833" t="s">
        <v>1058</v>
      </c>
      <c r="C833">
        <v>1988</v>
      </c>
      <c r="E833" t="s">
        <v>277</v>
      </c>
      <c r="F833" t="s">
        <v>303</v>
      </c>
      <c r="G833">
        <v>2</v>
      </c>
      <c r="H833">
        <v>2</v>
      </c>
      <c r="I833">
        <v>559.79999999999995</v>
      </c>
      <c r="J833">
        <v>490.3</v>
      </c>
      <c r="K833">
        <v>28</v>
      </c>
      <c r="L833">
        <v>922888.73</v>
      </c>
      <c r="M833">
        <v>0</v>
      </c>
      <c r="N833">
        <v>0</v>
      </c>
    </row>
    <row r="834" spans="1:14" ht="14.45" hidden="1" x14ac:dyDescent="0.3">
      <c r="A834">
        <v>811</v>
      </c>
      <c r="B834" t="s">
        <v>899</v>
      </c>
      <c r="C834">
        <v>1993</v>
      </c>
      <c r="E834" t="s">
        <v>277</v>
      </c>
      <c r="F834" t="s">
        <v>288</v>
      </c>
      <c r="G834">
        <v>2</v>
      </c>
      <c r="H834">
        <v>3</v>
      </c>
      <c r="I834">
        <v>803</v>
      </c>
      <c r="J834">
        <v>653.4</v>
      </c>
      <c r="K834">
        <v>27</v>
      </c>
      <c r="L834">
        <v>167214.53</v>
      </c>
      <c r="M834">
        <v>0</v>
      </c>
      <c r="N834">
        <v>0</v>
      </c>
    </row>
    <row r="835" spans="1:14" ht="14.45" hidden="1" x14ac:dyDescent="0.3">
      <c r="A835">
        <v>812</v>
      </c>
      <c r="B835" t="s">
        <v>63</v>
      </c>
      <c r="C835">
        <v>1985</v>
      </c>
      <c r="E835" t="s">
        <v>277</v>
      </c>
      <c r="F835" t="s">
        <v>288</v>
      </c>
      <c r="G835">
        <v>6</v>
      </c>
      <c r="H835">
        <v>7</v>
      </c>
      <c r="I835">
        <v>7407.6</v>
      </c>
      <c r="J835">
        <v>5892.8</v>
      </c>
      <c r="K835">
        <v>338</v>
      </c>
      <c r="L835">
        <v>3490380.98</v>
      </c>
      <c r="M835">
        <v>0</v>
      </c>
      <c r="N835">
        <v>0</v>
      </c>
    </row>
    <row r="836" spans="1:14" ht="14.45" hidden="1" x14ac:dyDescent="0.3">
      <c r="A836">
        <v>813</v>
      </c>
      <c r="B836" t="s">
        <v>165</v>
      </c>
      <c r="C836">
        <v>1989</v>
      </c>
      <c r="E836" t="s">
        <v>277</v>
      </c>
      <c r="F836" t="s">
        <v>288</v>
      </c>
      <c r="G836">
        <v>3</v>
      </c>
      <c r="H836">
        <v>3</v>
      </c>
      <c r="I836">
        <v>1780.2</v>
      </c>
      <c r="J836">
        <v>1601.7</v>
      </c>
      <c r="K836">
        <v>84</v>
      </c>
      <c r="L836">
        <v>91813.45</v>
      </c>
      <c r="M836">
        <v>0</v>
      </c>
      <c r="N836">
        <v>0</v>
      </c>
    </row>
    <row r="837" spans="1:14" x14ac:dyDescent="0.25">
      <c r="A837">
        <v>814</v>
      </c>
      <c r="B837" t="s">
        <v>900</v>
      </c>
      <c r="C837">
        <v>1990</v>
      </c>
      <c r="E837" t="s">
        <v>277</v>
      </c>
      <c r="F837" t="s">
        <v>288</v>
      </c>
      <c r="G837">
        <v>3</v>
      </c>
      <c r="H837">
        <v>3</v>
      </c>
      <c r="I837">
        <v>1713</v>
      </c>
      <c r="J837">
        <v>1527.9</v>
      </c>
      <c r="K837">
        <v>61</v>
      </c>
      <c r="L837">
        <v>528682.43000000005</v>
      </c>
      <c r="M837">
        <v>0</v>
      </c>
      <c r="N837">
        <v>52868.24</v>
      </c>
    </row>
    <row r="838" spans="1:14" ht="14.45" hidden="1" x14ac:dyDescent="0.3">
      <c r="A838">
        <v>815</v>
      </c>
      <c r="B838" t="s">
        <v>901</v>
      </c>
      <c r="C838">
        <v>1999</v>
      </c>
      <c r="E838" t="s">
        <v>277</v>
      </c>
      <c r="F838" t="s">
        <v>288</v>
      </c>
      <c r="G838">
        <v>5</v>
      </c>
      <c r="H838">
        <v>2</v>
      </c>
      <c r="I838">
        <v>2432.6999999999998</v>
      </c>
      <c r="J838">
        <v>2196</v>
      </c>
      <c r="K838">
        <v>61</v>
      </c>
      <c r="L838">
        <v>687868.45</v>
      </c>
      <c r="M838">
        <v>0</v>
      </c>
      <c r="N838">
        <v>0</v>
      </c>
    </row>
    <row r="839" spans="1:14" ht="14.45" hidden="1" x14ac:dyDescent="0.3">
      <c r="A839">
        <v>816</v>
      </c>
      <c r="B839" t="s">
        <v>902</v>
      </c>
      <c r="C839">
        <v>2002</v>
      </c>
      <c r="E839" t="s">
        <v>277</v>
      </c>
      <c r="F839" t="s">
        <v>288</v>
      </c>
      <c r="G839">
        <v>5</v>
      </c>
      <c r="H839">
        <v>3</v>
      </c>
      <c r="I839">
        <v>3047.6</v>
      </c>
      <c r="J839">
        <v>3045.6</v>
      </c>
      <c r="K839">
        <v>62</v>
      </c>
      <c r="L839">
        <v>953994.61</v>
      </c>
      <c r="M839">
        <v>0</v>
      </c>
      <c r="N839">
        <v>0</v>
      </c>
    </row>
    <row r="840" spans="1:14" ht="14.45" hidden="1" x14ac:dyDescent="0.3">
      <c r="A840">
        <v>817</v>
      </c>
      <c r="B840" t="s">
        <v>1259</v>
      </c>
      <c r="C840">
        <v>1980</v>
      </c>
      <c r="D840">
        <v>0</v>
      </c>
      <c r="E840" t="s">
        <v>277</v>
      </c>
      <c r="F840" t="s">
        <v>1104</v>
      </c>
      <c r="G840">
        <v>2</v>
      </c>
      <c r="H840">
        <v>2</v>
      </c>
      <c r="I840">
        <v>604.4</v>
      </c>
      <c r="J840">
        <v>555.6</v>
      </c>
      <c r="K840">
        <v>31</v>
      </c>
      <c r="L840">
        <v>1986153.75</v>
      </c>
      <c r="M840">
        <v>0</v>
      </c>
      <c r="N840">
        <v>0</v>
      </c>
    </row>
    <row r="841" spans="1:14" ht="14.45" hidden="1" x14ac:dyDescent="0.3">
      <c r="A841">
        <v>818</v>
      </c>
      <c r="B841" t="s">
        <v>903</v>
      </c>
      <c r="C841">
        <v>2003</v>
      </c>
      <c r="E841" t="s">
        <v>277</v>
      </c>
      <c r="F841" t="s">
        <v>288</v>
      </c>
      <c r="G841">
        <v>5</v>
      </c>
      <c r="H841">
        <v>5</v>
      </c>
      <c r="I841">
        <v>9146.4</v>
      </c>
      <c r="J841">
        <v>6487.1</v>
      </c>
      <c r="K841">
        <v>235</v>
      </c>
      <c r="L841">
        <v>21834301.289999999</v>
      </c>
      <c r="M841">
        <v>0</v>
      </c>
      <c r="N841">
        <v>0</v>
      </c>
    </row>
    <row r="842" spans="1:14" ht="14.45" hidden="1" x14ac:dyDescent="0.3">
      <c r="A842">
        <v>819</v>
      </c>
      <c r="B842" t="s">
        <v>25</v>
      </c>
      <c r="C842">
        <v>1985</v>
      </c>
      <c r="E842" t="s">
        <v>277</v>
      </c>
      <c r="F842" t="s">
        <v>288</v>
      </c>
      <c r="G842">
        <v>3</v>
      </c>
      <c r="H842">
        <v>1</v>
      </c>
      <c r="I842">
        <v>1525.6</v>
      </c>
      <c r="J842">
        <v>1525.6</v>
      </c>
      <c r="K842">
        <v>109</v>
      </c>
      <c r="L842">
        <v>5134869.21</v>
      </c>
      <c r="M842">
        <v>0</v>
      </c>
      <c r="N842">
        <v>0</v>
      </c>
    </row>
    <row r="843" spans="1:14" ht="14.45" hidden="1" x14ac:dyDescent="0.3">
      <c r="A843">
        <v>820</v>
      </c>
      <c r="B843" t="s">
        <v>904</v>
      </c>
      <c r="C843">
        <v>1990</v>
      </c>
      <c r="E843" t="s">
        <v>277</v>
      </c>
      <c r="F843" t="s">
        <v>288</v>
      </c>
      <c r="G843">
        <v>3</v>
      </c>
      <c r="H843">
        <v>1</v>
      </c>
      <c r="I843">
        <v>2136.1</v>
      </c>
      <c r="J843">
        <v>2136.1</v>
      </c>
      <c r="K843">
        <v>49</v>
      </c>
      <c r="L843">
        <v>943213.11</v>
      </c>
      <c r="M843">
        <v>0</v>
      </c>
      <c r="N843">
        <v>0</v>
      </c>
    </row>
    <row r="844" spans="1:14" ht="14.45" hidden="1" x14ac:dyDescent="0.3">
      <c r="A844">
        <v>821</v>
      </c>
      <c r="B844" t="s">
        <v>905</v>
      </c>
      <c r="C844">
        <v>1998</v>
      </c>
      <c r="E844" t="s">
        <v>277</v>
      </c>
      <c r="F844" t="s">
        <v>303</v>
      </c>
      <c r="G844">
        <v>2</v>
      </c>
      <c r="H844">
        <v>6</v>
      </c>
      <c r="I844">
        <v>1922</v>
      </c>
      <c r="J844">
        <v>1746.1</v>
      </c>
      <c r="K844">
        <v>70</v>
      </c>
      <c r="L844">
        <v>330876.34999999998</v>
      </c>
      <c r="M844">
        <v>0</v>
      </c>
      <c r="N844">
        <v>0</v>
      </c>
    </row>
    <row r="845" spans="1:14" ht="14.45" hidden="1" x14ac:dyDescent="0.3">
      <c r="A845">
        <v>822</v>
      </c>
      <c r="B845" t="s">
        <v>906</v>
      </c>
      <c r="C845">
        <v>1990</v>
      </c>
      <c r="E845" t="s">
        <v>277</v>
      </c>
      <c r="F845" t="s">
        <v>303</v>
      </c>
      <c r="G845">
        <v>2</v>
      </c>
      <c r="H845">
        <v>3</v>
      </c>
      <c r="I845">
        <v>1362.4</v>
      </c>
      <c r="J845">
        <v>1146.69</v>
      </c>
      <c r="K845">
        <v>64</v>
      </c>
      <c r="L845">
        <v>289771.43</v>
      </c>
      <c r="M845">
        <v>0</v>
      </c>
      <c r="N845">
        <v>0</v>
      </c>
    </row>
    <row r="846" spans="1:14" ht="14.45" hidden="1" x14ac:dyDescent="0.3">
      <c r="A846">
        <v>823</v>
      </c>
      <c r="B846" t="s">
        <v>907</v>
      </c>
      <c r="C846">
        <v>2002</v>
      </c>
      <c r="E846" t="s">
        <v>277</v>
      </c>
      <c r="F846" t="s">
        <v>288</v>
      </c>
      <c r="G846">
        <v>6</v>
      </c>
      <c r="H846">
        <v>5</v>
      </c>
      <c r="I846">
        <v>3858.8</v>
      </c>
      <c r="J846">
        <v>3858.8</v>
      </c>
      <c r="K846">
        <v>123</v>
      </c>
      <c r="L846">
        <v>368667.82</v>
      </c>
      <c r="M846">
        <v>0</v>
      </c>
      <c r="N846">
        <v>0</v>
      </c>
    </row>
    <row r="847" spans="1:14" ht="14.45" hidden="1" x14ac:dyDescent="0.3">
      <c r="A847">
        <v>824</v>
      </c>
      <c r="B847" t="s">
        <v>908</v>
      </c>
      <c r="C847">
        <v>1994</v>
      </c>
      <c r="E847" t="s">
        <v>277</v>
      </c>
      <c r="F847" t="s">
        <v>288</v>
      </c>
      <c r="G847">
        <v>5</v>
      </c>
      <c r="H847">
        <v>7</v>
      </c>
      <c r="I847">
        <v>7839</v>
      </c>
      <c r="J847">
        <v>7364.6</v>
      </c>
      <c r="K847">
        <v>319</v>
      </c>
      <c r="L847">
        <v>2306865.21</v>
      </c>
      <c r="M847">
        <v>0</v>
      </c>
      <c r="N847">
        <v>0</v>
      </c>
    </row>
    <row r="848" spans="1:14" ht="14.45" hidden="1" x14ac:dyDescent="0.3">
      <c r="A848">
        <v>825</v>
      </c>
      <c r="B848" t="s">
        <v>1143</v>
      </c>
      <c r="C848">
        <v>1984</v>
      </c>
      <c r="E848" t="s">
        <v>277</v>
      </c>
      <c r="F848" t="s">
        <v>978</v>
      </c>
      <c r="G848">
        <v>5</v>
      </c>
      <c r="H848">
        <v>6</v>
      </c>
      <c r="I848">
        <v>4475</v>
      </c>
      <c r="J848">
        <v>4213.7</v>
      </c>
      <c r="K848">
        <v>183</v>
      </c>
      <c r="L848">
        <v>1494430.84</v>
      </c>
      <c r="M848">
        <v>0</v>
      </c>
      <c r="N848">
        <v>0</v>
      </c>
    </row>
    <row r="849" spans="1:14" ht="14.45" hidden="1" x14ac:dyDescent="0.3">
      <c r="A849">
        <v>826</v>
      </c>
      <c r="B849" t="s">
        <v>1059</v>
      </c>
      <c r="C849">
        <v>1986</v>
      </c>
      <c r="E849" t="s">
        <v>277</v>
      </c>
      <c r="F849" t="s">
        <v>1056</v>
      </c>
      <c r="G849">
        <v>2</v>
      </c>
      <c r="H849">
        <v>3</v>
      </c>
      <c r="I849">
        <v>1123.5</v>
      </c>
      <c r="J849">
        <v>961.3</v>
      </c>
      <c r="K849">
        <v>51</v>
      </c>
      <c r="L849">
        <v>1533098.62</v>
      </c>
      <c r="M849">
        <v>0</v>
      </c>
      <c r="N849">
        <v>0</v>
      </c>
    </row>
    <row r="850" spans="1:14" ht="14.45" hidden="1" x14ac:dyDescent="0.3">
      <c r="A850">
        <v>827</v>
      </c>
      <c r="B850" t="s">
        <v>909</v>
      </c>
      <c r="C850">
        <v>1996</v>
      </c>
      <c r="E850" t="s">
        <v>277</v>
      </c>
      <c r="F850" t="s">
        <v>978</v>
      </c>
      <c r="G850">
        <v>5</v>
      </c>
      <c r="H850">
        <v>3</v>
      </c>
      <c r="I850">
        <v>4958.6000000000004</v>
      </c>
      <c r="J850">
        <v>3702.5</v>
      </c>
      <c r="K850">
        <v>145</v>
      </c>
      <c r="L850">
        <v>891524.98</v>
      </c>
      <c r="M850">
        <v>0</v>
      </c>
      <c r="N850">
        <v>0</v>
      </c>
    </row>
    <row r="851" spans="1:14" ht="14.45" hidden="1" x14ac:dyDescent="0.3">
      <c r="A851">
        <v>828</v>
      </c>
      <c r="B851" t="s">
        <v>910</v>
      </c>
      <c r="C851">
        <v>1999</v>
      </c>
      <c r="E851" t="s">
        <v>277</v>
      </c>
      <c r="F851" t="s">
        <v>288</v>
      </c>
      <c r="G851">
        <v>5</v>
      </c>
      <c r="H851">
        <v>2</v>
      </c>
      <c r="I851">
        <v>2558.86</v>
      </c>
      <c r="J851">
        <v>2558.86</v>
      </c>
      <c r="K851">
        <v>97</v>
      </c>
      <c r="L851">
        <v>654849.38</v>
      </c>
      <c r="M851">
        <v>0</v>
      </c>
      <c r="N851">
        <v>0</v>
      </c>
    </row>
    <row r="852" spans="1:14" x14ac:dyDescent="0.25">
      <c r="A852">
        <v>829</v>
      </c>
      <c r="B852" t="s">
        <v>911</v>
      </c>
      <c r="C852">
        <v>1995</v>
      </c>
      <c r="E852" t="s">
        <v>277</v>
      </c>
      <c r="F852" t="s">
        <v>303</v>
      </c>
      <c r="G852">
        <v>2</v>
      </c>
      <c r="H852">
        <v>2</v>
      </c>
      <c r="I852">
        <v>798</v>
      </c>
      <c r="J852">
        <v>722.4</v>
      </c>
      <c r="K852">
        <v>36</v>
      </c>
      <c r="L852">
        <v>136890.82999999999</v>
      </c>
      <c r="M852">
        <v>0</v>
      </c>
      <c r="N852">
        <v>13689.08</v>
      </c>
    </row>
    <row r="853" spans="1:14" ht="14.45" hidden="1" x14ac:dyDescent="0.3">
      <c r="A853">
        <v>830</v>
      </c>
      <c r="B853" t="s">
        <v>912</v>
      </c>
      <c r="C853">
        <v>1995</v>
      </c>
      <c r="E853" t="s">
        <v>277</v>
      </c>
      <c r="F853" t="s">
        <v>303</v>
      </c>
      <c r="G853">
        <v>2</v>
      </c>
      <c r="H853">
        <v>2</v>
      </c>
      <c r="I853">
        <v>737.8</v>
      </c>
      <c r="J853">
        <v>664.7</v>
      </c>
      <c r="K853">
        <v>26</v>
      </c>
      <c r="L853">
        <v>125956.99</v>
      </c>
      <c r="M853">
        <v>0</v>
      </c>
      <c r="N853">
        <v>0</v>
      </c>
    </row>
    <row r="854" spans="1:14" ht="14.45" hidden="1" x14ac:dyDescent="0.3">
      <c r="A854">
        <v>831</v>
      </c>
      <c r="B854" t="s">
        <v>913</v>
      </c>
      <c r="C854">
        <v>1996</v>
      </c>
      <c r="E854" t="s">
        <v>277</v>
      </c>
      <c r="F854" t="s">
        <v>303</v>
      </c>
      <c r="G854">
        <v>2</v>
      </c>
      <c r="H854">
        <v>3</v>
      </c>
      <c r="I854">
        <v>676.5</v>
      </c>
      <c r="J854">
        <v>654.1</v>
      </c>
      <c r="K854">
        <v>35</v>
      </c>
      <c r="L854">
        <v>123948.35</v>
      </c>
      <c r="M854">
        <v>0</v>
      </c>
      <c r="N854">
        <v>0</v>
      </c>
    </row>
    <row r="855" spans="1:14" ht="14.45" hidden="1" x14ac:dyDescent="0.3">
      <c r="A855">
        <v>832</v>
      </c>
      <c r="B855" t="s">
        <v>379</v>
      </c>
      <c r="C855">
        <v>1996</v>
      </c>
      <c r="E855" t="s">
        <v>277</v>
      </c>
      <c r="F855" t="s">
        <v>288</v>
      </c>
      <c r="G855">
        <v>1</v>
      </c>
      <c r="H855">
        <v>3</v>
      </c>
      <c r="I855">
        <v>289.60000000000002</v>
      </c>
      <c r="J855">
        <v>269.8</v>
      </c>
      <c r="K855">
        <v>29</v>
      </c>
      <c r="L855">
        <v>69045.73</v>
      </c>
      <c r="M855">
        <v>0</v>
      </c>
      <c r="N855">
        <v>0</v>
      </c>
    </row>
    <row r="856" spans="1:14" ht="14.45" hidden="1" x14ac:dyDescent="0.3">
      <c r="A856">
        <v>833</v>
      </c>
      <c r="B856" t="s">
        <v>1086</v>
      </c>
      <c r="C856">
        <v>1982</v>
      </c>
      <c r="E856" t="s">
        <v>277</v>
      </c>
      <c r="F856" t="s">
        <v>303</v>
      </c>
      <c r="G856">
        <v>2</v>
      </c>
      <c r="H856">
        <v>3</v>
      </c>
      <c r="I856">
        <v>1149.9000000000001</v>
      </c>
      <c r="J856">
        <v>983.8</v>
      </c>
      <c r="K856">
        <v>57</v>
      </c>
      <c r="L856">
        <v>24859.65</v>
      </c>
      <c r="M856">
        <v>0</v>
      </c>
      <c r="N856">
        <v>0</v>
      </c>
    </row>
    <row r="857" spans="1:14" ht="14.45" hidden="1" x14ac:dyDescent="0.3">
      <c r="A857">
        <v>834</v>
      </c>
      <c r="B857" t="s">
        <v>914</v>
      </c>
      <c r="C857">
        <v>1996</v>
      </c>
      <c r="E857" t="s">
        <v>277</v>
      </c>
      <c r="F857" t="s">
        <v>288</v>
      </c>
      <c r="G857">
        <v>5</v>
      </c>
      <c r="H857">
        <v>3</v>
      </c>
      <c r="I857">
        <v>2529.8000000000002</v>
      </c>
      <c r="J857">
        <v>2454.3000000000002</v>
      </c>
      <c r="K857">
        <v>105</v>
      </c>
      <c r="L857">
        <v>768777.57</v>
      </c>
      <c r="M857">
        <v>0</v>
      </c>
      <c r="N857">
        <v>0</v>
      </c>
    </row>
    <row r="858" spans="1:14" ht="14.45" hidden="1" x14ac:dyDescent="0.3">
      <c r="A858">
        <v>835</v>
      </c>
      <c r="B858" t="s">
        <v>915</v>
      </c>
      <c r="C858">
        <v>1998</v>
      </c>
      <c r="E858" t="s">
        <v>277</v>
      </c>
      <c r="F858" t="s">
        <v>288</v>
      </c>
      <c r="G858">
        <v>5</v>
      </c>
      <c r="H858">
        <v>3</v>
      </c>
      <c r="I858">
        <v>3640.8</v>
      </c>
      <c r="J858">
        <v>3239.4</v>
      </c>
      <c r="K858">
        <v>134</v>
      </c>
      <c r="L858">
        <v>1014699.94</v>
      </c>
      <c r="M858">
        <v>0</v>
      </c>
      <c r="N858">
        <v>0</v>
      </c>
    </row>
    <row r="859" spans="1:14" ht="14.45" hidden="1" x14ac:dyDescent="0.3">
      <c r="A859">
        <v>836</v>
      </c>
      <c r="B859" t="s">
        <v>916</v>
      </c>
      <c r="C859">
        <v>1995</v>
      </c>
      <c r="E859" t="s">
        <v>277</v>
      </c>
      <c r="F859" t="s">
        <v>303</v>
      </c>
      <c r="G859">
        <v>2</v>
      </c>
      <c r="H859">
        <v>2</v>
      </c>
      <c r="I859">
        <v>459.3</v>
      </c>
      <c r="J859">
        <v>442</v>
      </c>
      <c r="K859">
        <v>13</v>
      </c>
      <c r="L859">
        <v>83756.570000000007</v>
      </c>
      <c r="M859">
        <v>0</v>
      </c>
      <c r="N859">
        <v>0</v>
      </c>
    </row>
    <row r="860" spans="1:14" x14ac:dyDescent="0.25">
      <c r="A860">
        <v>837</v>
      </c>
      <c r="B860" t="s">
        <v>917</v>
      </c>
      <c r="C860">
        <v>1991</v>
      </c>
      <c r="E860" t="s">
        <v>277</v>
      </c>
      <c r="F860" t="s">
        <v>303</v>
      </c>
      <c r="G860">
        <v>2</v>
      </c>
      <c r="H860">
        <v>3</v>
      </c>
      <c r="I860">
        <v>1345.1</v>
      </c>
      <c r="J860">
        <v>1173.0999999999999</v>
      </c>
      <c r="K860">
        <v>60</v>
      </c>
      <c r="L860">
        <v>452159.08</v>
      </c>
      <c r="M860">
        <v>0</v>
      </c>
      <c r="N860">
        <v>45215.91</v>
      </c>
    </row>
    <row r="861" spans="1:14" x14ac:dyDescent="0.25">
      <c r="A861">
        <v>838</v>
      </c>
      <c r="B861" t="s">
        <v>918</v>
      </c>
      <c r="C861">
        <v>1995</v>
      </c>
      <c r="E861" t="s">
        <v>277</v>
      </c>
      <c r="F861" t="s">
        <v>288</v>
      </c>
      <c r="G861">
        <v>3</v>
      </c>
      <c r="H861">
        <v>3</v>
      </c>
      <c r="I861">
        <v>1376.5</v>
      </c>
      <c r="J861">
        <v>1217.2</v>
      </c>
      <c r="K861">
        <v>50</v>
      </c>
      <c r="L861">
        <v>381272.08</v>
      </c>
      <c r="M861">
        <v>0</v>
      </c>
      <c r="N861">
        <v>38127.21</v>
      </c>
    </row>
    <row r="862" spans="1:14" ht="14.45" hidden="1" x14ac:dyDescent="0.3">
      <c r="A862">
        <v>839</v>
      </c>
      <c r="B862" t="s">
        <v>919</v>
      </c>
      <c r="C862">
        <v>1990</v>
      </c>
      <c r="E862" t="s">
        <v>277</v>
      </c>
      <c r="F862" t="s">
        <v>288</v>
      </c>
      <c r="G862">
        <v>4</v>
      </c>
      <c r="H862">
        <v>5</v>
      </c>
      <c r="I862">
        <v>3527.9</v>
      </c>
      <c r="J862">
        <v>3384.3</v>
      </c>
      <c r="K862">
        <v>117</v>
      </c>
      <c r="L862">
        <v>1591676.9</v>
      </c>
      <c r="M862">
        <v>0</v>
      </c>
      <c r="N862">
        <v>0</v>
      </c>
    </row>
    <row r="863" spans="1:14" ht="14.45" hidden="1" x14ac:dyDescent="0.3">
      <c r="A863">
        <v>840</v>
      </c>
      <c r="B863" t="s">
        <v>920</v>
      </c>
      <c r="C863">
        <v>1999</v>
      </c>
      <c r="E863" t="s">
        <v>277</v>
      </c>
      <c r="F863" t="s">
        <v>978</v>
      </c>
      <c r="G863">
        <v>5</v>
      </c>
      <c r="H863">
        <v>3</v>
      </c>
      <c r="I863">
        <v>4480</v>
      </c>
      <c r="J863">
        <v>4480</v>
      </c>
      <c r="K863">
        <v>185</v>
      </c>
      <c r="L863">
        <v>881330.24</v>
      </c>
      <c r="M863">
        <v>0</v>
      </c>
      <c r="N863">
        <v>0</v>
      </c>
    </row>
    <row r="864" spans="1:14" ht="14.45" hidden="1" x14ac:dyDescent="0.3">
      <c r="A864">
        <v>841</v>
      </c>
      <c r="B864" t="s">
        <v>921</v>
      </c>
      <c r="C864">
        <v>1995</v>
      </c>
      <c r="E864" t="s">
        <v>277</v>
      </c>
      <c r="F864" t="s">
        <v>288</v>
      </c>
      <c r="G864">
        <v>4</v>
      </c>
      <c r="H864">
        <v>5</v>
      </c>
      <c r="I864">
        <v>4741.8999999999996</v>
      </c>
      <c r="J864">
        <v>3449.8</v>
      </c>
      <c r="K864">
        <v>161</v>
      </c>
      <c r="L864">
        <v>654723.74</v>
      </c>
      <c r="M864">
        <v>0</v>
      </c>
      <c r="N864">
        <v>0</v>
      </c>
    </row>
    <row r="865" spans="1:14" ht="14.45" hidden="1" x14ac:dyDescent="0.3">
      <c r="A865">
        <v>842</v>
      </c>
      <c r="B865" t="s">
        <v>922</v>
      </c>
      <c r="C865">
        <v>1999</v>
      </c>
      <c r="E865" t="s">
        <v>277</v>
      </c>
      <c r="F865" t="s">
        <v>978</v>
      </c>
      <c r="G865">
        <v>5</v>
      </c>
      <c r="H865">
        <v>4</v>
      </c>
      <c r="I865">
        <v>5938</v>
      </c>
      <c r="J865">
        <v>4483</v>
      </c>
      <c r="K865">
        <v>188</v>
      </c>
      <c r="L865">
        <v>1079461.57</v>
      </c>
      <c r="M865">
        <v>0</v>
      </c>
      <c r="N865">
        <v>0</v>
      </c>
    </row>
    <row r="866" spans="1:14" ht="14.45" hidden="1" x14ac:dyDescent="0.3">
      <c r="A866">
        <v>843</v>
      </c>
      <c r="B866" t="s">
        <v>923</v>
      </c>
      <c r="C866">
        <v>1998</v>
      </c>
      <c r="E866" t="s">
        <v>277</v>
      </c>
      <c r="F866" t="s">
        <v>978</v>
      </c>
      <c r="G866">
        <v>5</v>
      </c>
      <c r="H866">
        <v>2</v>
      </c>
      <c r="I866">
        <v>2966.1</v>
      </c>
      <c r="J866">
        <v>2197.1999999999998</v>
      </c>
      <c r="K866">
        <v>83</v>
      </c>
      <c r="L866">
        <v>529063.79</v>
      </c>
      <c r="M866">
        <v>0</v>
      </c>
      <c r="N866">
        <v>0</v>
      </c>
    </row>
    <row r="867" spans="1:14" ht="14.45" hidden="1" x14ac:dyDescent="0.3">
      <c r="A867">
        <v>844</v>
      </c>
      <c r="B867" t="s">
        <v>924</v>
      </c>
      <c r="C867">
        <v>1999</v>
      </c>
      <c r="E867" t="s">
        <v>277</v>
      </c>
      <c r="F867" t="s">
        <v>978</v>
      </c>
      <c r="G867">
        <v>5</v>
      </c>
      <c r="H867">
        <v>2</v>
      </c>
      <c r="I867">
        <v>2870.1</v>
      </c>
      <c r="J867">
        <v>2148.3000000000002</v>
      </c>
      <c r="K867">
        <v>81</v>
      </c>
      <c r="L867">
        <v>517289.16</v>
      </c>
      <c r="M867">
        <v>0</v>
      </c>
      <c r="N867">
        <v>0</v>
      </c>
    </row>
    <row r="868" spans="1:14" ht="14.45" hidden="1" x14ac:dyDescent="0.3">
      <c r="A868">
        <v>845</v>
      </c>
      <c r="B868" t="s">
        <v>925</v>
      </c>
      <c r="C868">
        <v>1995</v>
      </c>
      <c r="E868" t="s">
        <v>277</v>
      </c>
      <c r="F868" t="s">
        <v>303</v>
      </c>
      <c r="G868">
        <v>2</v>
      </c>
      <c r="H868">
        <v>2</v>
      </c>
      <c r="I868">
        <v>634.5</v>
      </c>
      <c r="J868">
        <v>634.5</v>
      </c>
      <c r="K868">
        <v>30</v>
      </c>
      <c r="L868">
        <v>120234.26</v>
      </c>
      <c r="M868">
        <v>0</v>
      </c>
      <c r="N868">
        <v>0</v>
      </c>
    </row>
    <row r="869" spans="1:14" ht="14.45" hidden="1" x14ac:dyDescent="0.3">
      <c r="A869">
        <v>846</v>
      </c>
      <c r="B869" t="s">
        <v>926</v>
      </c>
      <c r="C869">
        <v>1995</v>
      </c>
      <c r="E869" t="s">
        <v>277</v>
      </c>
      <c r="F869" t="s">
        <v>288</v>
      </c>
      <c r="G869">
        <v>5</v>
      </c>
      <c r="H869">
        <v>5</v>
      </c>
      <c r="I869">
        <v>7955.4</v>
      </c>
      <c r="J869">
        <v>6770.8</v>
      </c>
      <c r="K869">
        <v>236</v>
      </c>
      <c r="L869">
        <v>3184388.49</v>
      </c>
      <c r="M869">
        <v>0</v>
      </c>
      <c r="N869">
        <v>0</v>
      </c>
    </row>
    <row r="870" spans="1:14" ht="14.45" hidden="1" x14ac:dyDescent="0.3">
      <c r="A870">
        <v>847</v>
      </c>
      <c r="B870" t="s">
        <v>927</v>
      </c>
      <c r="C870">
        <v>1995</v>
      </c>
      <c r="E870" t="s">
        <v>277</v>
      </c>
      <c r="F870" t="s">
        <v>303</v>
      </c>
      <c r="G870">
        <v>2</v>
      </c>
      <c r="H870">
        <v>5</v>
      </c>
      <c r="I870">
        <v>1646</v>
      </c>
      <c r="J870">
        <v>1472.8</v>
      </c>
      <c r="K870">
        <v>69</v>
      </c>
      <c r="L870">
        <v>279087.5</v>
      </c>
      <c r="M870">
        <v>0</v>
      </c>
      <c r="N870">
        <v>0</v>
      </c>
    </row>
    <row r="871" spans="1:14" ht="14.45" hidden="1" x14ac:dyDescent="0.3">
      <c r="A871">
        <v>848</v>
      </c>
      <c r="B871" t="s">
        <v>1087</v>
      </c>
      <c r="C871">
        <v>1982</v>
      </c>
      <c r="E871" t="s">
        <v>277</v>
      </c>
      <c r="F871" t="s">
        <v>303</v>
      </c>
      <c r="G871">
        <v>2</v>
      </c>
      <c r="H871">
        <v>2</v>
      </c>
      <c r="I871">
        <v>1133.8</v>
      </c>
      <c r="J871">
        <v>989.6</v>
      </c>
      <c r="K871">
        <v>43</v>
      </c>
      <c r="L871">
        <v>25006.21</v>
      </c>
      <c r="M871">
        <v>0</v>
      </c>
      <c r="N871">
        <v>0</v>
      </c>
    </row>
    <row r="872" spans="1:14" ht="14.45" hidden="1" x14ac:dyDescent="0.3">
      <c r="A872">
        <v>849</v>
      </c>
      <c r="B872" t="s">
        <v>1088</v>
      </c>
      <c r="C872">
        <v>1982</v>
      </c>
      <c r="E872" t="s">
        <v>277</v>
      </c>
      <c r="F872" t="s">
        <v>303</v>
      </c>
      <c r="G872">
        <v>2</v>
      </c>
      <c r="H872">
        <v>3</v>
      </c>
      <c r="I872">
        <v>1134.9000000000001</v>
      </c>
      <c r="J872">
        <v>995.6</v>
      </c>
      <c r="K872">
        <v>59</v>
      </c>
      <c r="L872">
        <v>25157.82</v>
      </c>
      <c r="M872">
        <v>0</v>
      </c>
      <c r="N872">
        <v>0</v>
      </c>
    </row>
    <row r="873" spans="1:14" ht="14.45" hidden="1" x14ac:dyDescent="0.3">
      <c r="A873">
        <v>850</v>
      </c>
      <c r="B873" t="s">
        <v>1089</v>
      </c>
      <c r="C873">
        <v>1982</v>
      </c>
      <c r="E873" t="s">
        <v>277</v>
      </c>
      <c r="F873" t="s">
        <v>303</v>
      </c>
      <c r="G873">
        <v>2</v>
      </c>
      <c r="H873">
        <v>3</v>
      </c>
      <c r="I873">
        <v>1147.2</v>
      </c>
      <c r="J873">
        <v>984.5</v>
      </c>
      <c r="K873">
        <v>46</v>
      </c>
      <c r="L873">
        <v>24877.33</v>
      </c>
      <c r="M873">
        <v>0</v>
      </c>
      <c r="N873">
        <v>0</v>
      </c>
    </row>
    <row r="874" spans="1:14" ht="14.45" hidden="1" x14ac:dyDescent="0.3">
      <c r="A874">
        <v>851</v>
      </c>
      <c r="B874" t="s">
        <v>1090</v>
      </c>
      <c r="C874">
        <v>1982</v>
      </c>
      <c r="E874" t="s">
        <v>277</v>
      </c>
      <c r="F874" t="s">
        <v>303</v>
      </c>
      <c r="G874">
        <v>2</v>
      </c>
      <c r="H874">
        <v>3</v>
      </c>
      <c r="I874">
        <v>1132.5999999999999</v>
      </c>
      <c r="J874">
        <v>975.7</v>
      </c>
      <c r="K874">
        <v>48</v>
      </c>
      <c r="L874">
        <v>24654.97</v>
      </c>
      <c r="M874">
        <v>0</v>
      </c>
      <c r="N874">
        <v>0</v>
      </c>
    </row>
    <row r="875" spans="1:14" ht="14.45" hidden="1" x14ac:dyDescent="0.3">
      <c r="A875">
        <v>852</v>
      </c>
      <c r="B875" t="s">
        <v>928</v>
      </c>
      <c r="C875">
        <v>1991</v>
      </c>
      <c r="E875" t="s">
        <v>277</v>
      </c>
      <c r="F875" t="s">
        <v>288</v>
      </c>
      <c r="G875">
        <v>2</v>
      </c>
      <c r="H875">
        <v>2</v>
      </c>
      <c r="I875">
        <v>585.6</v>
      </c>
      <c r="J875">
        <v>514.79999999999995</v>
      </c>
      <c r="K875">
        <v>19</v>
      </c>
      <c r="L875">
        <v>48137.67</v>
      </c>
      <c r="M875">
        <v>0</v>
      </c>
      <c r="N875">
        <v>0</v>
      </c>
    </row>
    <row r="876" spans="1:14" ht="14.45" hidden="1" x14ac:dyDescent="0.3">
      <c r="A876">
        <v>853</v>
      </c>
      <c r="B876" t="s">
        <v>929</v>
      </c>
      <c r="C876">
        <v>1998</v>
      </c>
      <c r="E876" t="s">
        <v>277</v>
      </c>
      <c r="F876" t="s">
        <v>978</v>
      </c>
      <c r="G876">
        <v>6</v>
      </c>
      <c r="H876">
        <v>3</v>
      </c>
      <c r="I876">
        <v>4700.8999999999996</v>
      </c>
      <c r="J876">
        <v>4086.9</v>
      </c>
      <c r="K876">
        <v>126</v>
      </c>
      <c r="L876">
        <v>984084.65</v>
      </c>
      <c r="M876">
        <v>0</v>
      </c>
      <c r="N876">
        <v>0</v>
      </c>
    </row>
    <row r="877" spans="1:14" ht="14.45" hidden="1" x14ac:dyDescent="0.3">
      <c r="A877">
        <v>854</v>
      </c>
      <c r="B877" t="s">
        <v>1251</v>
      </c>
      <c r="C877">
        <v>2002</v>
      </c>
      <c r="E877" t="s">
        <v>277</v>
      </c>
      <c r="F877" t="s">
        <v>1065</v>
      </c>
      <c r="G877">
        <v>4</v>
      </c>
      <c r="H877">
        <v>5</v>
      </c>
      <c r="I877">
        <v>5913.39</v>
      </c>
      <c r="J877">
        <v>5003.59</v>
      </c>
      <c r="K877">
        <v>255</v>
      </c>
      <c r="L877">
        <v>4071696.38</v>
      </c>
      <c r="M877">
        <v>0</v>
      </c>
      <c r="N877">
        <v>0</v>
      </c>
    </row>
    <row r="878" spans="1:14" ht="14.45" hidden="1" x14ac:dyDescent="0.3">
      <c r="A878">
        <v>855</v>
      </c>
      <c r="B878" t="s">
        <v>1252</v>
      </c>
      <c r="C878">
        <v>2001</v>
      </c>
      <c r="E878" t="s">
        <v>277</v>
      </c>
      <c r="F878" t="s">
        <v>1065</v>
      </c>
      <c r="G878">
        <v>5</v>
      </c>
      <c r="H878">
        <v>5</v>
      </c>
      <c r="I878">
        <v>3950.5</v>
      </c>
      <c r="J878">
        <v>3284.9</v>
      </c>
      <c r="K878">
        <v>131</v>
      </c>
      <c r="L878">
        <v>2673103.7999999998</v>
      </c>
      <c r="M878">
        <v>0</v>
      </c>
      <c r="N878">
        <v>0</v>
      </c>
    </row>
    <row r="879" spans="1:14" ht="14.45" hidden="1" x14ac:dyDescent="0.3">
      <c r="A879">
        <v>856</v>
      </c>
      <c r="B879" t="s">
        <v>1253</v>
      </c>
      <c r="C879">
        <v>2001</v>
      </c>
      <c r="E879" t="s">
        <v>277</v>
      </c>
      <c r="F879" t="s">
        <v>1065</v>
      </c>
      <c r="G879">
        <v>5</v>
      </c>
      <c r="H879">
        <v>3</v>
      </c>
      <c r="I879">
        <v>3928.56</v>
      </c>
      <c r="J879">
        <v>3328.76</v>
      </c>
      <c r="K879">
        <v>155</v>
      </c>
      <c r="L879">
        <v>2708795.1</v>
      </c>
      <c r="M879">
        <v>0</v>
      </c>
      <c r="N879">
        <v>0</v>
      </c>
    </row>
    <row r="880" spans="1:14" x14ac:dyDescent="0.25">
      <c r="B880" t="s">
        <v>115</v>
      </c>
    </row>
    <row r="881" spans="1:14" ht="14.45" hidden="1" x14ac:dyDescent="0.3">
      <c r="A881">
        <v>857</v>
      </c>
      <c r="B881" t="s">
        <v>166</v>
      </c>
      <c r="C881">
        <v>1980</v>
      </c>
      <c r="E881" t="s">
        <v>277</v>
      </c>
      <c r="F881" t="s">
        <v>303</v>
      </c>
      <c r="G881">
        <v>2</v>
      </c>
      <c r="H881">
        <v>3</v>
      </c>
      <c r="I881">
        <v>847.8</v>
      </c>
      <c r="J881">
        <v>755</v>
      </c>
      <c r="K881">
        <v>38</v>
      </c>
      <c r="L881">
        <v>126402.86</v>
      </c>
      <c r="M881">
        <v>0</v>
      </c>
      <c r="N881">
        <v>0</v>
      </c>
    </row>
    <row r="882" spans="1:14" ht="14.45" hidden="1" x14ac:dyDescent="0.3">
      <c r="A882">
        <v>858</v>
      </c>
      <c r="B882" t="s">
        <v>1246</v>
      </c>
      <c r="C882">
        <v>1979</v>
      </c>
      <c r="E882" t="s">
        <v>277</v>
      </c>
      <c r="F882" t="s">
        <v>303</v>
      </c>
      <c r="G882">
        <v>2</v>
      </c>
      <c r="H882">
        <v>3</v>
      </c>
      <c r="I882">
        <v>836.8</v>
      </c>
      <c r="J882">
        <v>745.1</v>
      </c>
      <c r="K882">
        <v>23</v>
      </c>
      <c r="L882">
        <v>2299381.9</v>
      </c>
      <c r="M882">
        <v>0</v>
      </c>
      <c r="N882">
        <v>0</v>
      </c>
    </row>
    <row r="883" spans="1:14" ht="14.45" hidden="1" x14ac:dyDescent="0.3">
      <c r="A883">
        <v>859</v>
      </c>
      <c r="B883" t="s">
        <v>946</v>
      </c>
      <c r="C883">
        <v>1980</v>
      </c>
      <c r="E883" t="s">
        <v>277</v>
      </c>
      <c r="F883" t="s">
        <v>303</v>
      </c>
      <c r="G883">
        <v>2</v>
      </c>
      <c r="H883">
        <v>3</v>
      </c>
      <c r="I883">
        <v>812.2</v>
      </c>
      <c r="J883">
        <v>723.3</v>
      </c>
      <c r="K883">
        <v>24</v>
      </c>
      <c r="L883">
        <v>209380.52</v>
      </c>
      <c r="M883">
        <v>0</v>
      </c>
      <c r="N883">
        <v>0</v>
      </c>
    </row>
    <row r="884" spans="1:14" ht="14.45" hidden="1" x14ac:dyDescent="0.3">
      <c r="A884">
        <v>860</v>
      </c>
      <c r="B884" t="s">
        <v>947</v>
      </c>
      <c r="C884">
        <v>1980</v>
      </c>
      <c r="E884" t="s">
        <v>277</v>
      </c>
      <c r="F884" t="s">
        <v>303</v>
      </c>
      <c r="G884">
        <v>2</v>
      </c>
      <c r="H884">
        <v>3</v>
      </c>
      <c r="I884">
        <v>837.8</v>
      </c>
      <c r="J884">
        <v>742.1</v>
      </c>
      <c r="K884">
        <v>21</v>
      </c>
      <c r="L884">
        <v>137486.26999999999</v>
      </c>
      <c r="M884">
        <v>0</v>
      </c>
      <c r="N884">
        <v>0</v>
      </c>
    </row>
    <row r="885" spans="1:14" ht="14.45" hidden="1" x14ac:dyDescent="0.3">
      <c r="A885">
        <v>861</v>
      </c>
      <c r="B885" t="s">
        <v>1247</v>
      </c>
      <c r="C885">
        <v>1979</v>
      </c>
      <c r="E885" t="s">
        <v>277</v>
      </c>
      <c r="F885" t="s">
        <v>303</v>
      </c>
      <c r="G885">
        <v>2</v>
      </c>
      <c r="H885">
        <v>3</v>
      </c>
      <c r="I885">
        <v>844</v>
      </c>
      <c r="J885">
        <v>751.5</v>
      </c>
      <c r="K885">
        <v>19</v>
      </c>
      <c r="L885">
        <v>554347.16</v>
      </c>
      <c r="M885">
        <v>0</v>
      </c>
      <c r="N885">
        <v>0</v>
      </c>
    </row>
    <row r="886" spans="1:14" ht="14.45" hidden="1" x14ac:dyDescent="0.3">
      <c r="A886">
        <v>862</v>
      </c>
      <c r="B886" t="s">
        <v>948</v>
      </c>
      <c r="C886">
        <v>1980</v>
      </c>
      <c r="E886" t="s">
        <v>277</v>
      </c>
      <c r="F886" t="s">
        <v>303</v>
      </c>
      <c r="G886">
        <v>2</v>
      </c>
      <c r="H886">
        <v>3</v>
      </c>
      <c r="I886">
        <v>834.9</v>
      </c>
      <c r="J886">
        <v>746.6</v>
      </c>
      <c r="K886">
        <v>18</v>
      </c>
      <c r="L886">
        <v>156118.17000000001</v>
      </c>
      <c r="M886">
        <v>0</v>
      </c>
      <c r="N886">
        <v>0</v>
      </c>
    </row>
    <row r="887" spans="1:14" ht="14.45" hidden="1" x14ac:dyDescent="0.3">
      <c r="A887">
        <v>863</v>
      </c>
      <c r="B887" t="s">
        <v>240</v>
      </c>
      <c r="C887">
        <v>1980</v>
      </c>
      <c r="E887" t="s">
        <v>277</v>
      </c>
      <c r="F887" t="s">
        <v>303</v>
      </c>
      <c r="G887">
        <v>2</v>
      </c>
      <c r="H887">
        <v>3</v>
      </c>
      <c r="I887">
        <v>832.2</v>
      </c>
      <c r="J887">
        <v>741</v>
      </c>
      <c r="K887">
        <v>22</v>
      </c>
      <c r="L887">
        <v>17664.7</v>
      </c>
      <c r="M887">
        <v>0</v>
      </c>
      <c r="N887">
        <v>0</v>
      </c>
    </row>
    <row r="888" spans="1:14" ht="14.45" hidden="1" x14ac:dyDescent="0.3">
      <c r="A888">
        <v>864</v>
      </c>
      <c r="B888" t="s">
        <v>949</v>
      </c>
      <c r="C888">
        <v>1982</v>
      </c>
      <c r="E888" t="s">
        <v>277</v>
      </c>
      <c r="F888" t="s">
        <v>303</v>
      </c>
      <c r="G888">
        <v>2</v>
      </c>
      <c r="H888">
        <v>3</v>
      </c>
      <c r="I888">
        <v>793.2</v>
      </c>
      <c r="J888">
        <v>703.9</v>
      </c>
      <c r="K888">
        <v>26</v>
      </c>
      <c r="L888">
        <v>203764.62</v>
      </c>
      <c r="M888">
        <v>0</v>
      </c>
      <c r="N888">
        <v>0</v>
      </c>
    </row>
    <row r="889" spans="1:14" ht="14.45" hidden="1" x14ac:dyDescent="0.3">
      <c r="A889">
        <v>865</v>
      </c>
      <c r="B889" t="s">
        <v>242</v>
      </c>
      <c r="C889">
        <v>1975</v>
      </c>
      <c r="E889" t="s">
        <v>277</v>
      </c>
      <c r="F889" t="s">
        <v>303</v>
      </c>
      <c r="G889">
        <v>2</v>
      </c>
      <c r="H889">
        <v>2</v>
      </c>
      <c r="I889">
        <v>1127.3</v>
      </c>
      <c r="J889">
        <v>970.3</v>
      </c>
      <c r="K889">
        <v>37</v>
      </c>
      <c r="L889">
        <v>179764.09</v>
      </c>
      <c r="M889">
        <v>0</v>
      </c>
      <c r="N889">
        <v>0</v>
      </c>
    </row>
    <row r="890" spans="1:14" ht="14.45" hidden="1" x14ac:dyDescent="0.3">
      <c r="A890">
        <v>866</v>
      </c>
      <c r="B890" t="s">
        <v>950</v>
      </c>
      <c r="C890">
        <v>1982</v>
      </c>
      <c r="E890" t="s">
        <v>277</v>
      </c>
      <c r="F890" t="s">
        <v>303</v>
      </c>
      <c r="G890">
        <v>2</v>
      </c>
      <c r="H890">
        <v>3</v>
      </c>
      <c r="I890">
        <v>815.6</v>
      </c>
      <c r="J890">
        <v>732.7</v>
      </c>
      <c r="K890">
        <v>27</v>
      </c>
      <c r="L890">
        <v>185155.12</v>
      </c>
      <c r="M890">
        <v>0</v>
      </c>
      <c r="N890">
        <v>0</v>
      </c>
    </row>
    <row r="891" spans="1:14" ht="14.45" hidden="1" x14ac:dyDescent="0.3">
      <c r="A891">
        <v>867</v>
      </c>
      <c r="B891" t="s">
        <v>951</v>
      </c>
      <c r="C891">
        <v>1980</v>
      </c>
      <c r="E891" t="s">
        <v>277</v>
      </c>
      <c r="F891" t="s">
        <v>303</v>
      </c>
      <c r="G891">
        <v>2</v>
      </c>
      <c r="H891">
        <v>3</v>
      </c>
      <c r="I891">
        <v>826.6</v>
      </c>
      <c r="J891">
        <v>730.2</v>
      </c>
      <c r="K891">
        <v>28</v>
      </c>
      <c r="L891">
        <v>184523.37</v>
      </c>
      <c r="M891">
        <v>0</v>
      </c>
      <c r="N891">
        <v>0</v>
      </c>
    </row>
    <row r="892" spans="1:14" x14ac:dyDescent="0.25">
      <c r="A892">
        <v>868</v>
      </c>
      <c r="B892" t="s">
        <v>952</v>
      </c>
      <c r="C892">
        <v>1982</v>
      </c>
      <c r="E892" t="s">
        <v>277</v>
      </c>
      <c r="F892" t="s">
        <v>303</v>
      </c>
      <c r="G892">
        <v>2</v>
      </c>
      <c r="H892">
        <v>3</v>
      </c>
      <c r="I892">
        <v>839.4</v>
      </c>
      <c r="J892">
        <v>743.5</v>
      </c>
      <c r="K892">
        <v>31</v>
      </c>
      <c r="L892">
        <v>155469.94</v>
      </c>
      <c r="M892">
        <v>0</v>
      </c>
      <c r="N892">
        <v>15546.99</v>
      </c>
    </row>
    <row r="893" spans="1:14" ht="14.45" hidden="1" x14ac:dyDescent="0.3">
      <c r="A893">
        <v>869</v>
      </c>
      <c r="B893" t="s">
        <v>953</v>
      </c>
      <c r="C893">
        <v>1982</v>
      </c>
      <c r="E893" t="s">
        <v>277</v>
      </c>
      <c r="F893" t="s">
        <v>303</v>
      </c>
      <c r="G893">
        <v>2</v>
      </c>
      <c r="H893">
        <v>3</v>
      </c>
      <c r="I893">
        <v>1287.5999999999999</v>
      </c>
      <c r="J893">
        <v>1110.9000000000001</v>
      </c>
      <c r="K893">
        <v>45</v>
      </c>
      <c r="L893">
        <v>185987.99</v>
      </c>
      <c r="M893">
        <v>0</v>
      </c>
      <c r="N893">
        <v>0</v>
      </c>
    </row>
    <row r="894" spans="1:14" ht="14.45" hidden="1" x14ac:dyDescent="0.3">
      <c r="A894">
        <v>870</v>
      </c>
      <c r="B894" t="s">
        <v>116</v>
      </c>
      <c r="C894">
        <v>1980</v>
      </c>
      <c r="E894" t="s">
        <v>277</v>
      </c>
      <c r="F894" t="s">
        <v>303</v>
      </c>
      <c r="G894">
        <v>1</v>
      </c>
      <c r="H894">
        <v>0</v>
      </c>
      <c r="I894">
        <v>184.6</v>
      </c>
      <c r="J894">
        <v>184.6</v>
      </c>
      <c r="K894">
        <v>13</v>
      </c>
      <c r="L894">
        <v>4400.68</v>
      </c>
      <c r="M894">
        <v>0</v>
      </c>
      <c r="N894">
        <v>0</v>
      </c>
    </row>
    <row r="895" spans="1:14" ht="14.45" hidden="1" x14ac:dyDescent="0.3">
      <c r="A895">
        <v>871</v>
      </c>
      <c r="B895" t="s">
        <v>954</v>
      </c>
      <c r="C895">
        <v>1981</v>
      </c>
      <c r="E895" t="s">
        <v>277</v>
      </c>
      <c r="F895" t="s">
        <v>303</v>
      </c>
      <c r="G895">
        <v>2</v>
      </c>
      <c r="H895">
        <v>3</v>
      </c>
      <c r="I895">
        <v>801.9</v>
      </c>
      <c r="J895">
        <v>691.6</v>
      </c>
      <c r="K895">
        <v>42</v>
      </c>
      <c r="L895">
        <v>174769.05</v>
      </c>
      <c r="M895">
        <v>0</v>
      </c>
      <c r="N895">
        <v>0</v>
      </c>
    </row>
    <row r="896" spans="1:14" x14ac:dyDescent="0.25">
      <c r="B896" t="s">
        <v>167</v>
      </c>
    </row>
    <row r="897" spans="1:14" ht="14.45" hidden="1" x14ac:dyDescent="0.3">
      <c r="A897">
        <v>872</v>
      </c>
      <c r="B897" t="s">
        <v>1103</v>
      </c>
      <c r="C897">
        <v>1976</v>
      </c>
      <c r="E897" t="s">
        <v>277</v>
      </c>
      <c r="F897" t="s">
        <v>1104</v>
      </c>
      <c r="G897">
        <v>5</v>
      </c>
      <c r="H897">
        <v>4</v>
      </c>
      <c r="I897">
        <v>3461.9</v>
      </c>
      <c r="J897">
        <v>3285.3</v>
      </c>
      <c r="K897">
        <v>116</v>
      </c>
      <c r="L897">
        <v>1062925.97</v>
      </c>
      <c r="M897">
        <v>0</v>
      </c>
      <c r="N897">
        <v>0</v>
      </c>
    </row>
    <row r="898" spans="1:14" x14ac:dyDescent="0.25">
      <c r="A898">
        <v>873</v>
      </c>
      <c r="B898" t="s">
        <v>955</v>
      </c>
      <c r="C898">
        <v>1994</v>
      </c>
      <c r="E898" t="s">
        <v>277</v>
      </c>
      <c r="F898" t="s">
        <v>288</v>
      </c>
      <c r="G898">
        <v>5</v>
      </c>
      <c r="H898">
        <v>5</v>
      </c>
      <c r="I898">
        <v>5284.6</v>
      </c>
      <c r="J898">
        <v>4898.8</v>
      </c>
      <c r="K898">
        <v>199</v>
      </c>
      <c r="L898">
        <v>1020547.41</v>
      </c>
      <c r="M898">
        <v>0</v>
      </c>
      <c r="N898">
        <v>102054.74</v>
      </c>
    </row>
    <row r="899" spans="1:14" x14ac:dyDescent="0.25">
      <c r="A899">
        <v>874</v>
      </c>
      <c r="B899" t="s">
        <v>956</v>
      </c>
      <c r="C899">
        <v>1994</v>
      </c>
      <c r="E899" t="s">
        <v>277</v>
      </c>
      <c r="F899" t="s">
        <v>288</v>
      </c>
      <c r="G899">
        <v>5</v>
      </c>
      <c r="H899">
        <v>2</v>
      </c>
      <c r="I899">
        <v>2100.4</v>
      </c>
      <c r="J899">
        <v>1936.9</v>
      </c>
      <c r="K899">
        <v>70</v>
      </c>
      <c r="L899">
        <v>594948.85</v>
      </c>
      <c r="M899">
        <v>0</v>
      </c>
      <c r="N899">
        <v>59494.89</v>
      </c>
    </row>
    <row r="900" spans="1:14" ht="14.45" hidden="1" x14ac:dyDescent="0.3">
      <c r="A900">
        <v>875</v>
      </c>
      <c r="B900" t="s">
        <v>957</v>
      </c>
      <c r="C900">
        <v>1996</v>
      </c>
      <c r="E900" t="s">
        <v>277</v>
      </c>
      <c r="F900" t="s">
        <v>288</v>
      </c>
      <c r="G900">
        <v>5</v>
      </c>
      <c r="H900">
        <v>5</v>
      </c>
      <c r="I900">
        <v>5338.7</v>
      </c>
      <c r="J900">
        <v>4863.8999999999996</v>
      </c>
      <c r="K900">
        <v>192</v>
      </c>
      <c r="L900">
        <v>1244742.54</v>
      </c>
      <c r="M900">
        <v>0</v>
      </c>
      <c r="N900">
        <v>0</v>
      </c>
    </row>
    <row r="901" spans="1:14" ht="14.45" hidden="1" x14ac:dyDescent="0.3">
      <c r="A901">
        <v>876</v>
      </c>
      <c r="B901" t="s">
        <v>958</v>
      </c>
      <c r="C901">
        <v>1997</v>
      </c>
      <c r="E901" t="s">
        <v>277</v>
      </c>
      <c r="F901" t="s">
        <v>288</v>
      </c>
      <c r="G901">
        <v>5</v>
      </c>
      <c r="H901">
        <v>2</v>
      </c>
      <c r="I901">
        <v>2083.5</v>
      </c>
      <c r="J901">
        <v>1918.1</v>
      </c>
      <c r="K901">
        <v>76</v>
      </c>
      <c r="L901">
        <v>600819.89</v>
      </c>
      <c r="M901">
        <v>0</v>
      </c>
      <c r="N901">
        <v>0</v>
      </c>
    </row>
    <row r="902" spans="1:14" x14ac:dyDescent="0.25">
      <c r="A902">
        <v>877</v>
      </c>
      <c r="B902" t="s">
        <v>959</v>
      </c>
      <c r="C902">
        <v>1978</v>
      </c>
      <c r="E902" t="s">
        <v>277</v>
      </c>
      <c r="F902" t="s">
        <v>288</v>
      </c>
      <c r="G902">
        <v>3</v>
      </c>
      <c r="H902">
        <v>3</v>
      </c>
      <c r="I902">
        <v>1470.5</v>
      </c>
      <c r="J902">
        <v>1350.3</v>
      </c>
      <c r="K902">
        <v>45</v>
      </c>
      <c r="L902">
        <v>605752.54</v>
      </c>
      <c r="M902">
        <v>0</v>
      </c>
      <c r="N902">
        <v>60575.25</v>
      </c>
    </row>
    <row r="903" spans="1:14" ht="14.45" hidden="1" x14ac:dyDescent="0.3">
      <c r="A903">
        <v>878</v>
      </c>
      <c r="B903" t="s">
        <v>960</v>
      </c>
      <c r="C903">
        <v>1996</v>
      </c>
      <c r="E903" t="s">
        <v>277</v>
      </c>
      <c r="F903" t="s">
        <v>288</v>
      </c>
      <c r="G903">
        <v>5</v>
      </c>
      <c r="H903">
        <v>2</v>
      </c>
      <c r="I903">
        <v>2116.1</v>
      </c>
      <c r="J903">
        <v>1950.5</v>
      </c>
      <c r="K903">
        <v>82</v>
      </c>
      <c r="L903">
        <v>13091607.75</v>
      </c>
      <c r="M903">
        <v>0</v>
      </c>
      <c r="N903">
        <v>0</v>
      </c>
    </row>
    <row r="904" spans="1:14" x14ac:dyDescent="0.25">
      <c r="A904">
        <v>879</v>
      </c>
      <c r="B904" t="s">
        <v>961</v>
      </c>
      <c r="C904">
        <v>1995</v>
      </c>
      <c r="E904" t="s">
        <v>277</v>
      </c>
      <c r="F904" t="s">
        <v>288</v>
      </c>
      <c r="G904">
        <v>5</v>
      </c>
      <c r="H904">
        <v>3</v>
      </c>
      <c r="I904">
        <v>3774.6</v>
      </c>
      <c r="J904">
        <v>3350.1</v>
      </c>
      <c r="K904">
        <v>124</v>
      </c>
      <c r="L904">
        <v>17672121.280000001</v>
      </c>
      <c r="M904">
        <v>0</v>
      </c>
      <c r="N904">
        <v>1767212.13</v>
      </c>
    </row>
    <row r="905" spans="1:14" ht="14.45" hidden="1" x14ac:dyDescent="0.3">
      <c r="A905">
        <v>880</v>
      </c>
      <c r="B905" t="s">
        <v>962</v>
      </c>
      <c r="C905">
        <v>1997</v>
      </c>
      <c r="E905" t="s">
        <v>277</v>
      </c>
      <c r="F905" t="s">
        <v>288</v>
      </c>
      <c r="G905">
        <v>2</v>
      </c>
      <c r="H905">
        <v>3</v>
      </c>
      <c r="I905">
        <v>767</v>
      </c>
      <c r="J905">
        <v>648.79999999999995</v>
      </c>
      <c r="K905">
        <v>32</v>
      </c>
      <c r="L905">
        <v>182005.27</v>
      </c>
      <c r="M905">
        <v>0</v>
      </c>
      <c r="N905">
        <v>0</v>
      </c>
    </row>
    <row r="906" spans="1:14" ht="14.45" hidden="1" x14ac:dyDescent="0.3">
      <c r="A906">
        <v>881</v>
      </c>
      <c r="B906" t="s">
        <v>164</v>
      </c>
      <c r="C906">
        <v>1997</v>
      </c>
      <c r="E906" t="s">
        <v>277</v>
      </c>
      <c r="F906" t="s">
        <v>288</v>
      </c>
      <c r="G906">
        <v>5</v>
      </c>
      <c r="H906">
        <v>3</v>
      </c>
      <c r="I906">
        <v>2359.6999999999998</v>
      </c>
      <c r="J906">
        <v>2180.9</v>
      </c>
      <c r="K906">
        <v>107</v>
      </c>
      <c r="L906">
        <v>683138.57</v>
      </c>
      <c r="M906">
        <v>0</v>
      </c>
      <c r="N906">
        <v>0</v>
      </c>
    </row>
    <row r="907" spans="1:14" ht="14.45" hidden="1" x14ac:dyDescent="0.3">
      <c r="A907">
        <v>882</v>
      </c>
      <c r="B907" t="s">
        <v>64</v>
      </c>
      <c r="C907">
        <v>1990</v>
      </c>
      <c r="E907" t="s">
        <v>277</v>
      </c>
      <c r="F907" t="s">
        <v>288</v>
      </c>
      <c r="G907">
        <v>5</v>
      </c>
      <c r="H907">
        <v>6</v>
      </c>
      <c r="I907">
        <v>4982.3599999999997</v>
      </c>
      <c r="J907">
        <v>4602.46</v>
      </c>
      <c r="K907">
        <v>204</v>
      </c>
      <c r="L907">
        <v>22138055.25</v>
      </c>
      <c r="M907">
        <v>0</v>
      </c>
      <c r="N907">
        <v>0</v>
      </c>
    </row>
    <row r="908" spans="1:14" ht="14.45" hidden="1" x14ac:dyDescent="0.3">
      <c r="A908">
        <v>883</v>
      </c>
      <c r="B908" t="s">
        <v>1049</v>
      </c>
      <c r="C908">
        <v>1987</v>
      </c>
      <c r="E908" t="s">
        <v>277</v>
      </c>
      <c r="F908" t="s">
        <v>288</v>
      </c>
      <c r="G908">
        <v>3</v>
      </c>
      <c r="H908">
        <v>3</v>
      </c>
      <c r="I908">
        <v>1409.6</v>
      </c>
      <c r="J908">
        <v>1290.9000000000001</v>
      </c>
      <c r="K908">
        <v>65</v>
      </c>
      <c r="L908">
        <v>5357000</v>
      </c>
      <c r="M908">
        <v>0</v>
      </c>
      <c r="N908">
        <v>0</v>
      </c>
    </row>
    <row r="909" spans="1:14" ht="14.45" hidden="1" x14ac:dyDescent="0.3">
      <c r="A909">
        <v>884</v>
      </c>
      <c r="B909" t="s">
        <v>963</v>
      </c>
      <c r="C909">
        <v>1998</v>
      </c>
      <c r="E909" t="s">
        <v>277</v>
      </c>
      <c r="F909" t="s">
        <v>288</v>
      </c>
      <c r="G909">
        <v>5</v>
      </c>
      <c r="H909">
        <v>6</v>
      </c>
      <c r="I909">
        <v>6178.6</v>
      </c>
      <c r="J909">
        <v>5747.9</v>
      </c>
      <c r="K909">
        <v>269</v>
      </c>
      <c r="L909">
        <v>709584</v>
      </c>
      <c r="M909">
        <v>0</v>
      </c>
      <c r="N909">
        <v>0</v>
      </c>
    </row>
    <row r="910" spans="1:14" ht="14.45" hidden="1" x14ac:dyDescent="0.3">
      <c r="A910">
        <v>885</v>
      </c>
      <c r="B910" t="s">
        <v>964</v>
      </c>
      <c r="C910">
        <v>1996</v>
      </c>
      <c r="E910" t="s">
        <v>277</v>
      </c>
      <c r="F910" t="s">
        <v>288</v>
      </c>
      <c r="G910">
        <v>5</v>
      </c>
      <c r="H910">
        <v>5</v>
      </c>
      <c r="I910">
        <v>5354.6</v>
      </c>
      <c r="J910">
        <v>4861.3999999999996</v>
      </c>
      <c r="K910">
        <v>209</v>
      </c>
      <c r="L910">
        <v>14343966.58</v>
      </c>
      <c r="M910">
        <v>0</v>
      </c>
      <c r="N910">
        <v>0</v>
      </c>
    </row>
    <row r="911" spans="1:14" ht="14.45" hidden="1" x14ac:dyDescent="0.3">
      <c r="A911">
        <v>886</v>
      </c>
      <c r="B911" t="s">
        <v>679</v>
      </c>
      <c r="C911">
        <v>1997</v>
      </c>
      <c r="E911" t="s">
        <v>277</v>
      </c>
      <c r="F911" t="s">
        <v>288</v>
      </c>
      <c r="G911">
        <v>5</v>
      </c>
      <c r="H911">
        <v>3</v>
      </c>
      <c r="I911">
        <v>3163.4</v>
      </c>
      <c r="J911">
        <v>2916</v>
      </c>
      <c r="K911">
        <v>132</v>
      </c>
      <c r="L911">
        <v>913399.09</v>
      </c>
      <c r="M911">
        <v>0</v>
      </c>
      <c r="N911">
        <v>0</v>
      </c>
    </row>
    <row r="912" spans="1:14" ht="14.45" hidden="1" x14ac:dyDescent="0.3">
      <c r="A912">
        <v>887</v>
      </c>
      <c r="B912" t="s">
        <v>241</v>
      </c>
      <c r="C912">
        <v>1992</v>
      </c>
      <c r="E912" t="s">
        <v>277</v>
      </c>
      <c r="F912" t="s">
        <v>288</v>
      </c>
      <c r="G912">
        <v>5</v>
      </c>
      <c r="H912">
        <v>4</v>
      </c>
      <c r="I912">
        <v>3754.75</v>
      </c>
      <c r="J912">
        <v>3233.95</v>
      </c>
      <c r="K912">
        <v>132</v>
      </c>
      <c r="L912">
        <v>3972281.91</v>
      </c>
      <c r="M912">
        <v>0</v>
      </c>
      <c r="N912">
        <v>0</v>
      </c>
    </row>
    <row r="913" spans="1:14" x14ac:dyDescent="0.25">
      <c r="A913">
        <v>888</v>
      </c>
      <c r="B913" t="s">
        <v>965</v>
      </c>
      <c r="C913">
        <v>1993</v>
      </c>
      <c r="E913" t="s">
        <v>277</v>
      </c>
      <c r="F913" t="s">
        <v>288</v>
      </c>
      <c r="G913">
        <v>5</v>
      </c>
      <c r="H913">
        <v>4</v>
      </c>
      <c r="I913">
        <v>3495.8</v>
      </c>
      <c r="J913">
        <v>3237</v>
      </c>
      <c r="K913">
        <v>165</v>
      </c>
      <c r="L913">
        <v>1013948.17</v>
      </c>
      <c r="M913">
        <v>0</v>
      </c>
      <c r="N913">
        <v>101394.82</v>
      </c>
    </row>
    <row r="914" spans="1:14" x14ac:dyDescent="0.25">
      <c r="A914">
        <v>889</v>
      </c>
      <c r="B914" t="s">
        <v>966</v>
      </c>
      <c r="C914">
        <v>1993</v>
      </c>
      <c r="E914" t="s">
        <v>277</v>
      </c>
      <c r="F914" t="s">
        <v>288</v>
      </c>
      <c r="G914">
        <v>5</v>
      </c>
      <c r="H914">
        <v>2</v>
      </c>
      <c r="I914">
        <v>2241.3000000000002</v>
      </c>
      <c r="J914">
        <v>1947.7</v>
      </c>
      <c r="K914">
        <v>82</v>
      </c>
      <c r="L914">
        <v>610091.71</v>
      </c>
      <c r="M914">
        <v>0</v>
      </c>
      <c r="N914">
        <v>61009.17</v>
      </c>
    </row>
    <row r="915" spans="1:14" x14ac:dyDescent="0.25">
      <c r="A915">
        <v>890</v>
      </c>
      <c r="B915" t="s">
        <v>967</v>
      </c>
      <c r="C915">
        <v>1995</v>
      </c>
      <c r="E915" t="s">
        <v>277</v>
      </c>
      <c r="F915" t="s">
        <v>288</v>
      </c>
      <c r="G915">
        <v>4</v>
      </c>
      <c r="H915">
        <v>1</v>
      </c>
      <c r="I915">
        <v>678.3</v>
      </c>
      <c r="J915">
        <v>634.20000000000005</v>
      </c>
      <c r="K915">
        <v>30</v>
      </c>
      <c r="L915">
        <v>198654.91</v>
      </c>
      <c r="M915">
        <v>0</v>
      </c>
      <c r="N915">
        <v>19865.490000000002</v>
      </c>
    </row>
  </sheetData>
  <autoFilter ref="A1:N915">
    <filterColumn colId="13">
      <filters blank="1">
        <filter val="10088,69"/>
        <filter val="1013580,53"/>
        <filter val="101394,82"/>
        <filter val="102054,74"/>
        <filter val="105030,35"/>
        <filter val="106984,05"/>
        <filter val="10842,5"/>
        <filter val="109714,09"/>
        <filter val="111153,1"/>
        <filter val="113098,55"/>
        <filter val="113607,17"/>
        <filter val="11392,07"/>
        <filter val="1159425,29"/>
        <filter val="1170465,79"/>
        <filter val="120438,08"/>
        <filter val="120624,84"/>
        <filter val="121506,28"/>
        <filter val="123232,83"/>
        <filter val="12351,35"/>
        <filter val="123519,11"/>
        <filter val="123903,37"/>
        <filter val="125641,78"/>
        <filter val="126948,43"/>
        <filter val="127213,67"/>
        <filter val="12923,37"/>
        <filter val="13558,33"/>
        <filter val="13590,55"/>
        <filter val="135982,86"/>
        <filter val="136849,52"/>
        <filter val="13689,08"/>
        <filter val="13781,94"/>
        <filter val="137892,58"/>
        <filter val="138261,6"/>
        <filter val="13907"/>
        <filter val="140768,73"/>
        <filter val="145377,74"/>
        <filter val="145887,44"/>
        <filter val="147502,4"/>
        <filter val="151120,55"/>
        <filter val="15209,42"/>
        <filter val="1547493,97"/>
        <filter val="15546,99"/>
        <filter val="155560,58"/>
        <filter val="15677,88"/>
        <filter val="159243,18"/>
        <filter val="159312,48"/>
        <filter val="1625563,66"/>
        <filter val="16448,12"/>
        <filter val="1687617,01"/>
        <filter val="17672,1"/>
        <filter val="1767212,13"/>
        <filter val="179853,02"/>
        <filter val="18047,92"/>
        <filter val="183458,48"/>
        <filter val="18432,13"/>
        <filter val="1904645,57"/>
        <filter val="197905,81"/>
        <filter val="19865,49"/>
        <filter val="199170,96"/>
        <filter val="19983,28"/>
        <filter val="2019046,18"/>
        <filter val="2030936,42"/>
        <filter val="2044883,42"/>
        <filter val="20503,87"/>
        <filter val="2074651,91"/>
        <filter val="209950,99"/>
        <filter val="212550,42"/>
        <filter val="214282,93"/>
        <filter val="2171606,49"/>
        <filter val="2178377,08"/>
        <filter val="21961,78"/>
        <filter val="22563,11"/>
        <filter val="23216,81"/>
        <filter val="24234,17"/>
        <filter val="242501,04"/>
        <filter val="24560,24"/>
        <filter val="25707,44"/>
        <filter val="25887,53"/>
        <filter val="264028,64"/>
        <filter val="2699932,07"/>
        <filter val="2700905,26"/>
        <filter val="27403,44"/>
        <filter val="28271,47"/>
        <filter val="28751,53"/>
        <filter val="29042,89"/>
        <filter val="30487,12"/>
        <filter val="3068775,12"/>
        <filter val="31948,16"/>
        <filter val="32185,35"/>
        <filter val="3296586,39"/>
        <filter val="33123,07"/>
        <filter val="33401,07"/>
        <filter val="33909,3"/>
        <filter val="35322,6"/>
        <filter val="359821,12"/>
        <filter val="360932,66"/>
        <filter val="38127,21"/>
        <filter val="38478,03"/>
        <filter val="39845,34"/>
        <filter val="4031,77"/>
        <filter val="4228,58"/>
        <filter val="4252762,93"/>
        <filter val="4257802,96"/>
        <filter val="445576,95"/>
        <filter val="45215,91"/>
        <filter val="48084,78"/>
        <filter val="49025,09"/>
        <filter val="491882,81"/>
        <filter val="50495,36"/>
        <filter val="51364,78"/>
        <filter val="52831,18"/>
        <filter val="52868,24"/>
        <filter val="53232,99"/>
        <filter val="53869,65"/>
        <filter val="55279,33"/>
        <filter val="552813,42"/>
        <filter val="554899,76"/>
        <filter val="558470,66"/>
        <filter val="5687,24"/>
        <filter val="59494,89"/>
        <filter val="60575,25"/>
        <filter val="6065,8"/>
        <filter val="61009,17"/>
        <filter val="61119,89"/>
        <filter val="61182"/>
        <filter val="64348,32"/>
        <filter val="67356"/>
        <filter val="698575,56"/>
        <filter val="72006,66"/>
        <filter val="74835,27"/>
        <filter val="7846,66"/>
        <filter val="8139,85"/>
        <filter val="81401,54"/>
        <filter val="8151,41"/>
        <filter val="81586,57"/>
        <filter val="87265,68"/>
        <filter val="873573,88"/>
        <filter val="88312,42"/>
        <filter val="888290,56"/>
        <filter val="9068,02"/>
        <filter val="91655,68"/>
        <filter val="93677,52"/>
        <filter val="947184,31"/>
        <filter val="94874,83"/>
        <filter val="95247,64"/>
        <filter val="9878,09"/>
        <filter val="98799,22"/>
      </filters>
    </filterColumn>
  </autoFilter>
  <customSheetViews>
    <customSheetView guid="{EAF859A1-C849-47DE-A5E8-EB71276B45A2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05B3B7EC-8972-4755-A0C6-1B6EC7BEDE2D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595B1019-F24B-474C-9DDA-4B59FA071D28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1B194196-7968-4915-9421-17F163E29417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F213106E-BA91-4CB1-ADB0-F8410EA7BB52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0F7A5FB5-0534-4FDB-9965-C60884F14F00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77:XFD1326" count="97">
    <row newVal="276" oldVal="280"/>
    <row newVal="277" oldVal="281"/>
    <row newVal="278" oldVal="276"/>
    <row newVal="279" oldVal="277"/>
    <row newVal="280" oldVal="278"/>
    <row newVal="281" oldVal="279"/>
    <row newVal="327" oldVal="331"/>
    <row newVal="328" oldVal="332"/>
    <row newVal="330" oldVal="327"/>
    <row newVal="331" oldVal="328"/>
    <row newVal="332" oldVal="330"/>
    <row newVal="339" oldVal="340"/>
    <row newVal="340" oldVal="341"/>
    <row newVal="341" oldVal="339"/>
    <row newVal="539" oldVal="542"/>
    <row newVal="540" oldVal="543"/>
    <row newVal="541" oldVal="544"/>
    <row newVal="542" oldVal="546"/>
    <row newVal="543" oldVal="547"/>
    <row newVal="544" oldVal="548"/>
    <row newVal="546" oldVal="549"/>
    <row newVal="547" oldVal="550"/>
    <row newVal="548" oldVal="551"/>
    <row newVal="549" oldVal="552"/>
    <row newVal="550" oldVal="553"/>
    <row newVal="551" oldVal="554"/>
    <row newVal="552" oldVal="555"/>
    <row newVal="553" oldVal="556"/>
    <row newVal="554" oldVal="539"/>
    <row newVal="555" oldVal="557"/>
    <row newVal="556" oldVal="558"/>
    <row newVal="557" oldVal="559"/>
    <row newVal="558" oldVal="560"/>
    <row newVal="559" oldVal="540"/>
    <row newVal="560" oldVal="541"/>
    <row newVal="561" oldVal="567"/>
    <row newVal="562" oldVal="568"/>
    <row newVal="563" oldVal="569"/>
    <row newVal="564" oldVal="570"/>
    <row newVal="565" oldVal="571"/>
    <row newVal="566" oldVal="561"/>
    <row newVal="567" oldVal="562"/>
    <row newVal="568" oldVal="563"/>
    <row newVal="569" oldVal="564"/>
    <row newVal="570" oldVal="565"/>
    <row newVal="571" oldVal="566"/>
    <row newVal="573" oldVal="574"/>
    <row newVal="574" oldVal="575"/>
    <row newVal="575" oldVal="573"/>
    <row newVal="703" oldVal="704"/>
    <row newVal="704" oldVal="705"/>
    <row newVal="705" oldVal="706"/>
    <row newVal="706" oldVal="707"/>
    <row newVal="707" oldVal="708"/>
    <row newVal="708" oldVal="709"/>
    <row newVal="709" oldVal="710"/>
    <row newVal="710" oldVal="711"/>
    <row newVal="711" oldVal="712"/>
    <row newVal="712" oldVal="713"/>
    <row newVal="713" oldVal="714"/>
    <row newVal="714" oldVal="715"/>
    <row newVal="715" oldVal="716"/>
    <row newVal="716" oldVal="717"/>
    <row newVal="717" oldVal="718"/>
    <row newVal="718" oldVal="719"/>
    <row newVal="719" oldVal="720"/>
    <row newVal="720" oldVal="721"/>
    <row newVal="721" oldVal="724"/>
    <row newVal="722" oldVal="725"/>
    <row newVal="723" oldVal="722"/>
    <row newVal="724" oldVal="723"/>
    <row newVal="725" oldVal="703"/>
    <row newVal="751" oldVal="752"/>
    <row newVal="752" oldVal="753"/>
    <row newVal="753" oldVal="751"/>
    <row newVal="754" oldVal="756"/>
    <row newVal="755" oldVal="757"/>
    <row newVal="756" oldVal="754"/>
    <row newVal="757" oldVal="755"/>
    <row newVal="782" oldVal="787"/>
    <row newVal="783" oldVal="786"/>
    <row newVal="784" oldVal="782"/>
    <row newVal="785" oldVal="783"/>
    <row newVal="786" oldVal="784"/>
    <row newVal="787" oldVal="785"/>
    <row newVal="1013" oldVal="1014"/>
    <row newVal="1014" oldVal="1015"/>
    <row newVal="1015" oldVal="1016"/>
    <row newVal="1016" oldVal="1017"/>
    <row newVal="1017" oldVal="1018"/>
    <row newVal="1018" oldVal="1019"/>
    <row newVal="1019" oldVal="1013"/>
    <row newVal="1321" oldVal="1322"/>
    <row newVal="1322" oldVal="1323"/>
    <row newVal="1323" oldVal="1324"/>
    <row newVal="1324" oldVal="1325"/>
    <row newVal="1325" oldVal="132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Героева</cp:lastModifiedBy>
  <cp:lastPrinted>2021-01-12T05:47:31Z</cp:lastPrinted>
  <dcterms:created xsi:type="dcterms:W3CDTF">2014-05-20T15:22:49Z</dcterms:created>
  <dcterms:modified xsi:type="dcterms:W3CDTF">2021-01-12T05:48:27Z</dcterms:modified>
</cp:coreProperties>
</file>