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<sst xmlns="http://schemas.openxmlformats.org/spreadsheetml/2006/main" count="147" uniqueCount="142">
  <si>
    <t>Код бюджетной классификации</t>
  </si>
  <si>
    <r>
      <t xml:space="preserve">1 00 </t>
    </r>
    <r>
      <rPr>
        <b/>
        <sz val="12"/>
        <rFont val="Times New Roman"/>
        <family val="1"/>
      </rPr>
      <t>00000 00 0000 000</t>
    </r>
  </si>
  <si>
    <t>Налог на доходы физических лиц</t>
  </si>
  <si>
    <t>1 06 00000 00 0000 000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</si>
  <si>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</si>
  <si>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</si>
  <si>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</si>
  <si>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</si>
  <si>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</si>
  <si>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</si>
  <si>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</si>
  <si>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</si>
  <si>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</si>
  <si>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</si>
  <si>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</si>
  <si>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</si>
  <si>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</si>
  <si>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</si>
  <si>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</si>
  <si>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</si>
  <si>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</si>
  <si>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</si>
  <si>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</si>
  <si>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108 00000 00 0000 000</t>
  </si>
  <si>
    <t>Государственная пошлина</t>
  </si>
  <si>
    <t>108 04020 01 0000 110</t>
  </si>
  <si>
    <t xml:space="preserve"> 1 14 00000 00 0000 000 </t>
  </si>
  <si>
    <t>Доходы от продажи материальных и нематериальных активов</t>
  </si>
  <si>
    <t>2 02 01001 00 0000 151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</si>
  <si>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</si>
  <si>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</si>
  <si>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</si>
  <si>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</si>
  <si>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</si>
  <si>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</si>
  <si>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</si>
  <si>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</si>
  <si>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</si>
  <si>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3 03 03050 10 0000 180</t>
  </si>
  <si>
    <t>3 03 03000 00 0000 180</t>
  </si>
  <si>
    <t>3 03 00000 00 0000 180</t>
  </si>
  <si>
    <t>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</si>
  <si>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</si>
  <si>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</si>
  <si>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</si>
  <si>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</si>
  <si>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</si>
  <si>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</si>
  <si>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 xml:space="preserve"> </t>
  </si>
  <si>
    <t>3 03 99050 10 0000 180</t>
  </si>
  <si>
    <t>1 05 00000 00 0000 000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</si>
  <si>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</si>
  <si>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</si>
  <si>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</si>
  <si>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2 02 02000 00 0000 151</t>
  </si>
  <si>
    <t xml:space="preserve"> 1 11 05013 10 0000 120 </t>
  </si>
  <si>
    <t>Наименование кода поступлений в бюджет</t>
  </si>
  <si>
    <t>НАЛОГОВЫЕ И НЕНАЛОГОВЫЕ ДОХОДЫ</t>
  </si>
  <si>
    <t>1 01 00000 00 0000 110</t>
  </si>
  <si>
    <t>1 0102000 01 0000 110</t>
  </si>
  <si>
    <t>Налоги на имущество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</si>
  <si>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</si>
  <si>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</si>
  <si>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</si>
  <si>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</t>
  </si>
  <si>
    <t>2 02 02999 10 0000 151</t>
  </si>
  <si>
    <t>Прочие субсидии бюджетам поселений</t>
  </si>
  <si>
    <t>2 07 05030 10 0000 180</t>
  </si>
  <si>
    <t>20204052 10 0000 151</t>
  </si>
  <si>
    <t>20204053 10 0000 151</t>
  </si>
  <si>
    <t>Межбюджетные трансферты,передаваемые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</si>
  <si>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</si>
  <si>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</si>
  <si>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106 06033 10 0000 110</t>
  </si>
  <si>
    <t>106 06043 10 0000 110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</si>
  <si>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</si>
  <si>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лиц, обладающих земельным участкам,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</si>
  <si>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</si>
  <si>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</si>
  <si>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</si>
  <si>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</si>
  <si>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</si>
  <si>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</si>
  <si>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было до 01.03.2015г.</t>
  </si>
  <si>
    <t>Приложение 1</t>
  </si>
  <si>
    <t xml:space="preserve"> 1 11 05025 10 0000 120 </t>
  </si>
  <si>
    <t>1 13 02995 10 0000 130</t>
  </si>
  <si>
    <t xml:space="preserve"> 1 13 00000 00 0000 000</t>
  </si>
  <si>
    <t xml:space="preserve"> 1 14 02053 10 0000 410 </t>
  </si>
  <si>
    <t xml:space="preserve"> 1 14 06025 10 0000 430 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</si>
  <si>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</si>
  <si>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оказания платных услуг(работ) и компенсации затрат государства</t>
  </si>
  <si>
    <t>Прочие доходы от компенсации затрат бюджетов сельских поселений</t>
  </si>
  <si>
    <t>Налоги на совокупный доход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</si>
  <si>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</si>
  <si>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</si>
  <si>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Дорожный фонд</t>
  </si>
  <si>
    <t>МБТ</t>
  </si>
  <si>
    <t>Профилактика правонарушений</t>
  </si>
  <si>
    <t>Указ Президента</t>
  </si>
  <si>
    <t>Юбилей поселка</t>
  </si>
  <si>
    <t>КР автомобильных дорог</t>
  </si>
  <si>
    <t>Сумма на год, руб.</t>
  </si>
  <si>
    <t>1 03 00000 00 0000 110</t>
  </si>
  <si>
    <t>1 03 02000 01 0000 110</t>
  </si>
  <si>
    <t>Приложение 3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</si>
  <si>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</si>
  <si>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</si>
  <si>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</si>
  <si>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</si>
  <si>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</si>
  <si>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</si>
  <si>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Всего доходов</t>
  </si>
  <si>
    <t>105 03010 01 1000 110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</si>
  <si>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</si>
  <si>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</si>
  <si>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</si>
  <si>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</si>
  <si>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</si>
  <si>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</si>
  <si>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1 16 00000 00 0000 000 </t>
  </si>
  <si>
    <t>Штрафы, санкции, возмещение ущерба</t>
  </si>
  <si>
    <t xml:space="preserve"> 1 16 33050 10 0000 140 </t>
  </si>
  <si>
    <t>Денежные взыскания (штрафы) за нарушение законодательства Российской Федерации о контрактнойсистеме в сфере закупок товаров, работ, услуг для обеспечения государственных и муниципальных нужд сельских поселений</t>
  </si>
  <si>
    <t>Прочие безвозмездные поступления в бюджеты сельских поселений</t>
  </si>
  <si>
    <t>2 07 05000 00 0000 180</t>
  </si>
  <si>
    <t>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</si>
  <si>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</si>
  <si>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2 19 60010 10 0000 151</t>
  </si>
  <si>
    <t>Возврат прочих остатков субсидий, субвенций и иных межбюджетных трансфертов, имеющих целевое назначение , прошлых лет из бюджетов сельских поселений</t>
  </si>
  <si>
    <t>от 24.10.2018года № 15</t>
  </si>
  <si>
    <t>Доходы  бюджета  сельского поселения  Алябьевский на 2019 год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</si>
  <si>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</si>
  <si>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</si>
  <si>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</si>
  <si>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2 02 49999 10 0000 150</t>
  </si>
  <si>
    <t>2 02 40000 00 0000 150</t>
  </si>
  <si>
    <t>2 02 35930 10 0000 150</t>
  </si>
  <si>
    <t>2 02 35118 10 0000 150</t>
  </si>
  <si>
    <t>2 02 30024 10 0000 150</t>
  </si>
  <si>
    <t>2 02 30000 00 0000 150</t>
  </si>
  <si>
    <t>2 02 15001 10 0000 150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</si>
</sst>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16" fillId="33" borderId="11" xfId="0" applyNumberFormat="1" applyFont="1" applyFill="1" applyBorder="1" applyAlignment="1" applyProtection="1">
      <alignment horizontal="right" vertical="top"/>
      <protection/>
    </xf>
    <xf numFmtId="4" fontId="16" fillId="0" borderId="12" xfId="0" applyNumberFormat="1" applyFont="1" applyFill="1" applyBorder="1" applyAlignment="1" applyProtection="1">
      <alignment horizontal="right" vertical="top"/>
      <protection/>
    </xf>
    <xf numFmtId="4" fontId="16" fillId="0" borderId="0" xfId="0" applyNumberFormat="1" applyFont="1" applyFill="1" applyBorder="1" applyAlignment="1" applyProtection="1">
      <alignment horizontal="right" vertical="top"/>
      <protection/>
    </xf>
    <xf numFmtId="4" fontId="17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4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4" fontId="18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justify" vertical="top" wrapText="1"/>
      <protection/>
    </xf>
    <xf numFmtId="0" fontId="18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4" fontId="1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</sheetNames>
    <sheetDataSet>
      <sheetData sheetId="0">
        <row r="8">
          <cell r="D8" t="str">
            <v>от __.__.2018г.  №____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70" zoomScaleNormal="70" zoomScalePageLayoutView="0" workbookViewId="0" topLeftCell="A5">
      <selection activeCell="A1" sqref="A1:IV4"/>
    </sheetView>
  </sheetViews>
  <sheetFormatPr defaultColWidth="9.140625" defaultRowHeight="12.75"/>
  <cols>
    <col min="1" max="1" width="26.140625" style="5" customWidth="1"/>
    <col min="2" max="2" width="62.140625" style="0" customWidth="1"/>
    <col min="3" max="3" width="20.421875" style="0" customWidth="1"/>
    <col min="4" max="4" width="16.8515625" style="37" customWidth="1"/>
    <col min="5" max="5" width="16.00390625" style="26" hidden="1" customWidth="1"/>
    <col min="6" max="6" width="35.7109375" style="0" hidden="1" customWidth="1"/>
    <col min="7" max="7" width="0" style="0" hidden="1" customWidth="1"/>
  </cols>
  <sheetData>
    <row r="1" spans="1:3" ht="15.75" customHeight="1" hidden="1">
      <c r="A1" s="16"/>
      <c r="B1" s="10" t="s">
        <v>84</v>
      </c>
      <c r="C1" s="10"/>
    </row>
    <row r="2" spans="1:3" ht="15.75" customHeight="1" hidden="1">
      <c r="A2" s="16"/>
      <c r="B2" s="10" t="s">
        <v>4</v>
      </c>
      <c r="C2" s="10"/>
    </row>
    <row r="3" spans="1:3" ht="15.75" customHeight="1" hidden="1">
      <c r="A3" s="16"/>
      <c r="B3" s="10" t="s">
        <v>5</v>
      </c>
      <c r="C3" s="10"/>
    </row>
    <row r="4" spans="1:3" ht="15.75" customHeight="1" hidden="1">
      <c r="A4" s="16"/>
      <c r="B4" s="10" t="s">
        <v>130</v>
      </c>
      <c r="C4" s="18"/>
    </row>
    <row r="5" spans="1:3" ht="15.75" customHeight="1">
      <c r="A5" s="16"/>
      <c r="B5" s="10"/>
      <c r="C5" s="25" t="s">
        <v>105</v>
      </c>
    </row>
    <row r="6" spans="1:3" ht="15.75" customHeight="1">
      <c r="A6" s="16"/>
      <c r="B6" s="10"/>
      <c r="C6" s="25" t="s">
        <v>4</v>
      </c>
    </row>
    <row r="7" spans="1:3" ht="15.75" customHeight="1">
      <c r="A7" s="16"/>
      <c r="B7" s="10"/>
      <c r="C7" s="25" t="s">
        <v>5</v>
      </c>
    </row>
    <row r="8" spans="1:3" ht="15.75" customHeight="1">
      <c r="A8" s="16"/>
      <c r="B8" s="10"/>
      <c r="C8" s="25" t="str">
        <f>'[1]Гл.Адм.доходов Табл1 650'!$D$8</f>
        <v>от __.__.2018г.  №____</v>
      </c>
    </row>
    <row r="9" ht="15.75" customHeight="1"/>
    <row r="10" spans="1:3" ht="19.5" customHeight="1">
      <c r="A10" s="63" t="s">
        <v>131</v>
      </c>
      <c r="B10" s="63"/>
      <c r="C10" s="63"/>
    </row>
    <row r="11" spans="1:3" ht="15.75">
      <c r="A11" s="64"/>
      <c r="B11" s="64"/>
      <c r="C11" s="64"/>
    </row>
    <row r="12" spans="1:3" ht="31.5">
      <c r="A12" s="4" t="s">
        <v>0</v>
      </c>
      <c r="B12" s="1" t="s">
        <v>56</v>
      </c>
      <c r="C12" s="4" t="s">
        <v>102</v>
      </c>
    </row>
    <row r="13" spans="1:5" s="17" customFormat="1" ht="15.75">
      <c r="A13" s="1">
        <v>1</v>
      </c>
      <c r="B13" s="1">
        <v>2</v>
      </c>
      <c r="C13" s="1">
        <v>3</v>
      </c>
      <c r="D13" s="37"/>
      <c r="E13" s="27"/>
    </row>
    <row r="14" spans="1:3" ht="18.75">
      <c r="A14" s="1" t="s">
        <v>1</v>
      </c>
      <c r="B14" s="39" t="s">
        <v>57</v>
      </c>
      <c r="C14" s="40">
        <f>C15+C25+C33+C31+C38+C40+C43+C23+C18</f>
        <v>7694600</v>
      </c>
    </row>
    <row r="15" spans="1:3" ht="18.75">
      <c r="A15" s="2" t="s">
        <v>58</v>
      </c>
      <c r="B15" s="41" t="s">
        <v>6</v>
      </c>
      <c r="C15" s="40">
        <f>C16</f>
        <v>3920000</v>
      </c>
    </row>
    <row r="16" spans="1:3" ht="18.75">
      <c r="A16" s="1" t="s">
        <v>59</v>
      </c>
      <c r="B16" s="42" t="s">
        <v>2</v>
      </c>
      <c r="C16" s="43">
        <v>3920000</v>
      </c>
    </row>
    <row r="17" spans="1:3" ht="56.25">
      <c r="A17" s="2" t="s">
        <v>103</v>
      </c>
      <c r="B17" s="44" t="s">
        <v>115</v>
      </c>
      <c r="C17" s="40">
        <f>C18</f>
        <v>1850600</v>
      </c>
    </row>
    <row r="18" spans="1:3" ht="56.25">
      <c r="A18" s="1" t="s">
        <v>104</v>
      </c>
      <c r="B18" s="45" t="s">
        <v>114</v>
      </c>
      <c r="C18" s="43">
        <f>C19+C20+C21+C22</f>
        <v>1850600</v>
      </c>
    </row>
    <row r="19" spans="1:11" ht="112.5">
      <c r="A19" s="1" t="s">
        <v>106</v>
      </c>
      <c r="B19" s="55" t="s">
        <v>109</v>
      </c>
      <c r="C19" s="43">
        <v>700079.82</v>
      </c>
      <c r="K19" t="s">
        <v>48</v>
      </c>
    </row>
    <row r="20" spans="1:3" ht="131.25">
      <c r="A20" s="1" t="s">
        <v>107</v>
      </c>
      <c r="B20" s="55" t="s">
        <v>110</v>
      </c>
      <c r="C20" s="43">
        <v>5050.08</v>
      </c>
    </row>
    <row r="21" spans="1:3" ht="112.5">
      <c r="A21" s="1" t="s">
        <v>108</v>
      </c>
      <c r="B21" s="55" t="s">
        <v>111</v>
      </c>
      <c r="C21" s="43">
        <v>1280715.03</v>
      </c>
    </row>
    <row r="22" spans="1:3" ht="104.25" customHeight="1">
      <c r="A22" s="1" t="s">
        <v>132</v>
      </c>
      <c r="B22" s="55" t="s">
        <v>133</v>
      </c>
      <c r="C22" s="43">
        <v>-135244.93</v>
      </c>
    </row>
    <row r="23" spans="1:3" ht="18.75" hidden="1">
      <c r="A23" s="2" t="s">
        <v>50</v>
      </c>
      <c r="B23" s="41" t="s">
        <v>93</v>
      </c>
      <c r="C23" s="40">
        <f>C24</f>
        <v>0</v>
      </c>
    </row>
    <row r="24" spans="1:3" ht="18.75" hidden="1">
      <c r="A24" s="54" t="s">
        <v>113</v>
      </c>
      <c r="B24" s="42" t="s">
        <v>51</v>
      </c>
      <c r="C24" s="43">
        <v>0</v>
      </c>
    </row>
    <row r="25" spans="1:3" ht="18.75">
      <c r="A25" s="2" t="s">
        <v>3</v>
      </c>
      <c r="B25" s="41" t="s">
        <v>60</v>
      </c>
      <c r="C25" s="40">
        <f>C26+C28</f>
        <v>1374000</v>
      </c>
    </row>
    <row r="26" spans="1:3" ht="18.75">
      <c r="A26" s="1" t="s">
        <v>18</v>
      </c>
      <c r="B26" s="46" t="s">
        <v>19</v>
      </c>
      <c r="C26" s="40">
        <f>C27</f>
        <v>574000</v>
      </c>
    </row>
    <row r="27" spans="1:3" ht="65.25" customHeight="1">
      <c r="A27" s="1" t="s">
        <v>17</v>
      </c>
      <c r="B27" s="46" t="s">
        <v>72</v>
      </c>
      <c r="C27" s="43">
        <v>574000</v>
      </c>
    </row>
    <row r="28" spans="1:3" ht="18.75">
      <c r="A28" s="1" t="s">
        <v>20</v>
      </c>
      <c r="B28" s="46" t="s">
        <v>21</v>
      </c>
      <c r="C28" s="43">
        <f>C29+C30</f>
        <v>800000</v>
      </c>
    </row>
    <row r="29" spans="1:3" ht="54.75" customHeight="1">
      <c r="A29" s="1" t="s">
        <v>73</v>
      </c>
      <c r="B29" s="46" t="s">
        <v>75</v>
      </c>
      <c r="C29" s="43">
        <v>700000</v>
      </c>
    </row>
    <row r="30" spans="1:3" ht="60" customHeight="1">
      <c r="A30" s="1" t="s">
        <v>74</v>
      </c>
      <c r="B30" s="46" t="s">
        <v>76</v>
      </c>
      <c r="C30" s="43">
        <v>100000</v>
      </c>
    </row>
    <row r="31" spans="1:3" ht="16.5" customHeight="1">
      <c r="A31" s="2" t="s">
        <v>23</v>
      </c>
      <c r="B31" s="47" t="s">
        <v>24</v>
      </c>
      <c r="C31" s="40">
        <f>C32</f>
        <v>32000</v>
      </c>
    </row>
    <row r="32" spans="1:3" ht="105.75" customHeight="1">
      <c r="A32" s="1" t="s">
        <v>25</v>
      </c>
      <c r="B32" s="46" t="s">
        <v>42</v>
      </c>
      <c r="C32" s="43">
        <v>32000</v>
      </c>
    </row>
    <row r="33" spans="1:3" ht="56.25" customHeight="1">
      <c r="A33" s="2" t="s">
        <v>12</v>
      </c>
      <c r="B33" s="47" t="s">
        <v>13</v>
      </c>
      <c r="C33" s="40">
        <f>C34+C37</f>
        <v>518000</v>
      </c>
    </row>
    <row r="34" spans="1:3" ht="131.25">
      <c r="A34" s="1" t="s">
        <v>85</v>
      </c>
      <c r="B34" s="46" t="s">
        <v>95</v>
      </c>
      <c r="C34" s="43">
        <v>28000</v>
      </c>
    </row>
    <row r="35" spans="1:5" ht="84" customHeight="1" hidden="1">
      <c r="A35" s="1" t="s">
        <v>55</v>
      </c>
      <c r="B35" s="46" t="s">
        <v>77</v>
      </c>
      <c r="C35" s="43"/>
      <c r="D35" s="33"/>
      <c r="E35" s="26" t="s">
        <v>83</v>
      </c>
    </row>
    <row r="36" spans="1:4" ht="112.5" hidden="1">
      <c r="A36" s="4" t="s">
        <v>43</v>
      </c>
      <c r="B36" s="48" t="s">
        <v>44</v>
      </c>
      <c r="C36" s="43"/>
      <c r="D36" s="34"/>
    </row>
    <row r="37" spans="1:4" ht="111" customHeight="1">
      <c r="A37" s="4" t="s">
        <v>41</v>
      </c>
      <c r="B37" s="49" t="s">
        <v>78</v>
      </c>
      <c r="C37" s="43">
        <v>490000</v>
      </c>
      <c r="D37" s="35"/>
    </row>
    <row r="38" spans="1:4" ht="37.5" hidden="1">
      <c r="A38" s="2" t="s">
        <v>87</v>
      </c>
      <c r="B38" s="50" t="s">
        <v>91</v>
      </c>
      <c r="C38" s="43">
        <f>C39</f>
        <v>0</v>
      </c>
      <c r="D38" s="35"/>
    </row>
    <row r="39" spans="1:4" ht="37.5" hidden="1">
      <c r="A39" s="4" t="s">
        <v>86</v>
      </c>
      <c r="B39" s="49" t="s">
        <v>92</v>
      </c>
      <c r="C39" s="43">
        <v>0</v>
      </c>
      <c r="D39" s="35"/>
    </row>
    <row r="40" spans="1:4" ht="37.5" hidden="1">
      <c r="A40" s="2" t="s">
        <v>26</v>
      </c>
      <c r="B40" s="51" t="s">
        <v>27</v>
      </c>
      <c r="C40" s="40">
        <f>C41+C42</f>
        <v>0</v>
      </c>
      <c r="D40" s="36"/>
    </row>
    <row r="41" spans="1:4" ht="124.5" customHeight="1" hidden="1">
      <c r="A41" s="1" t="s">
        <v>88</v>
      </c>
      <c r="B41" s="46" t="s">
        <v>119</v>
      </c>
      <c r="C41" s="43">
        <v>0</v>
      </c>
      <c r="D41" s="36"/>
    </row>
    <row r="42" spans="1:4" ht="93.75" hidden="1">
      <c r="A42" s="1" t="s">
        <v>89</v>
      </c>
      <c r="B42" s="46" t="s">
        <v>90</v>
      </c>
      <c r="C42" s="43">
        <v>0</v>
      </c>
      <c r="D42" s="35"/>
    </row>
    <row r="43" spans="1:3" ht="18.75" hidden="1">
      <c r="A43" s="2" t="s">
        <v>120</v>
      </c>
      <c r="B43" s="51" t="s">
        <v>121</v>
      </c>
      <c r="C43" s="40">
        <f>C44</f>
        <v>0</v>
      </c>
    </row>
    <row r="44" spans="1:3" ht="93.75" hidden="1">
      <c r="A44" s="1" t="s">
        <v>122</v>
      </c>
      <c r="B44" s="46" t="s">
        <v>123</v>
      </c>
      <c r="C44" s="43">
        <v>0</v>
      </c>
    </row>
    <row r="45" spans="1:3" ht="18.75">
      <c r="A45" s="2" t="s">
        <v>61</v>
      </c>
      <c r="B45" s="51" t="s">
        <v>62</v>
      </c>
      <c r="C45" s="40">
        <f>C47+C50+C53+C59+C63+C65</f>
        <v>22671746</v>
      </c>
    </row>
    <row r="46" spans="1:3" ht="36.75" customHeight="1">
      <c r="A46" s="2" t="s">
        <v>14</v>
      </c>
      <c r="B46" s="47" t="s">
        <v>63</v>
      </c>
      <c r="C46" s="40">
        <f>C45-434075</f>
        <v>22237671</v>
      </c>
    </row>
    <row r="47" spans="1:3" ht="40.5" customHeight="1">
      <c r="A47" s="2" t="s">
        <v>134</v>
      </c>
      <c r="B47" s="50" t="s">
        <v>116</v>
      </c>
      <c r="C47" s="40">
        <f>C48</f>
        <v>8982600</v>
      </c>
    </row>
    <row r="48" spans="1:3" ht="39" hidden="1">
      <c r="A48" s="13" t="s">
        <v>28</v>
      </c>
      <c r="B48" s="52" t="s">
        <v>15</v>
      </c>
      <c r="C48" s="53">
        <f>C49</f>
        <v>8982600</v>
      </c>
    </row>
    <row r="49" spans="1:3" ht="35.25" customHeight="1">
      <c r="A49" s="1" t="s">
        <v>141</v>
      </c>
      <c r="B49" s="46" t="s">
        <v>79</v>
      </c>
      <c r="C49" s="43">
        <v>8982600</v>
      </c>
    </row>
    <row r="50" spans="1:3" ht="35.25" customHeight="1" hidden="1">
      <c r="A50" s="2" t="s">
        <v>54</v>
      </c>
      <c r="B50" s="44" t="s">
        <v>64</v>
      </c>
      <c r="C50" s="40">
        <f>C52</f>
        <v>0</v>
      </c>
    </row>
    <row r="51" spans="1:3" ht="56.25" hidden="1">
      <c r="A51" s="1" t="s">
        <v>52</v>
      </c>
      <c r="B51" s="46" t="s">
        <v>53</v>
      </c>
      <c r="C51" s="43"/>
    </row>
    <row r="52" spans="1:3" ht="18.75" hidden="1">
      <c r="A52" s="1" t="s">
        <v>65</v>
      </c>
      <c r="B52" s="46" t="s">
        <v>66</v>
      </c>
      <c r="C52" s="43">
        <v>0</v>
      </c>
    </row>
    <row r="53" spans="1:3" ht="37.5">
      <c r="A53" s="2" t="s">
        <v>140</v>
      </c>
      <c r="B53" s="44" t="s">
        <v>117</v>
      </c>
      <c r="C53" s="40">
        <f>C55+C57+C54</f>
        <v>449460</v>
      </c>
    </row>
    <row r="54" spans="1:3" ht="58.5" customHeight="1">
      <c r="A54" s="1" t="s">
        <v>139</v>
      </c>
      <c r="B54" s="46" t="s">
        <v>118</v>
      </c>
      <c r="C54" s="43">
        <v>1010</v>
      </c>
    </row>
    <row r="55" spans="1:3" ht="58.5" customHeight="1">
      <c r="A55" s="1" t="s">
        <v>138</v>
      </c>
      <c r="B55" s="46" t="s">
        <v>81</v>
      </c>
      <c r="C55" s="43">
        <v>435500</v>
      </c>
    </row>
    <row r="56" spans="1:3" ht="34.5" customHeight="1" hidden="1">
      <c r="A56" s="1"/>
      <c r="B56" s="46"/>
      <c r="C56" s="43"/>
    </row>
    <row r="57" spans="1:5" ht="52.5" customHeight="1">
      <c r="A57" s="1" t="s">
        <v>137</v>
      </c>
      <c r="B57" s="46" t="s">
        <v>80</v>
      </c>
      <c r="C57" s="43">
        <v>12950</v>
      </c>
      <c r="E57" s="32" t="s">
        <v>97</v>
      </c>
    </row>
    <row r="58" spans="1:3" ht="51" customHeight="1" hidden="1">
      <c r="A58" s="1"/>
      <c r="B58" s="46"/>
      <c r="C58" s="43"/>
    </row>
    <row r="59" spans="1:6" ht="22.5" customHeight="1">
      <c r="A59" s="2" t="s">
        <v>136</v>
      </c>
      <c r="B59" s="47" t="s">
        <v>71</v>
      </c>
      <c r="C59" s="40">
        <f>C60+C61+C62</f>
        <v>13239686</v>
      </c>
      <c r="E59" s="26">
        <v>1187000</v>
      </c>
      <c r="F59" t="s">
        <v>96</v>
      </c>
    </row>
    <row r="60" spans="1:5" s="24" customFormat="1" ht="93.75" hidden="1">
      <c r="A60" s="1" t="s">
        <v>68</v>
      </c>
      <c r="B60" s="46" t="s">
        <v>70</v>
      </c>
      <c r="C60" s="43">
        <v>0</v>
      </c>
      <c r="D60" s="37"/>
      <c r="E60" s="28"/>
    </row>
    <row r="61" spans="1:5" s="24" customFormat="1" ht="93.75" hidden="1">
      <c r="A61" s="1" t="s">
        <v>69</v>
      </c>
      <c r="B61" s="46" t="s">
        <v>94</v>
      </c>
      <c r="C61" s="43">
        <v>0</v>
      </c>
      <c r="D61" s="37"/>
      <c r="E61" s="28"/>
    </row>
    <row r="62" spans="1:6" ht="37.5" customHeight="1">
      <c r="A62" s="1" t="s">
        <v>135</v>
      </c>
      <c r="B62" s="46" t="s">
        <v>82</v>
      </c>
      <c r="C62" s="43">
        <f>12025800+31786+1182100</f>
        <v>13239686</v>
      </c>
      <c r="E62" s="26">
        <v>16500</v>
      </c>
      <c r="F62" t="s">
        <v>98</v>
      </c>
    </row>
    <row r="63" spans="1:3" ht="32.25" customHeight="1" hidden="1">
      <c r="A63" s="2" t="s">
        <v>125</v>
      </c>
      <c r="B63" s="61" t="s">
        <v>124</v>
      </c>
      <c r="C63" s="20">
        <f>C64</f>
        <v>0</v>
      </c>
    </row>
    <row r="64" spans="1:3" ht="32.25" customHeight="1" hidden="1">
      <c r="A64" s="11" t="s">
        <v>67</v>
      </c>
      <c r="B64" s="3" t="s">
        <v>124</v>
      </c>
      <c r="C64" s="19">
        <v>0</v>
      </c>
    </row>
    <row r="65" spans="1:3" ht="48" customHeight="1" hidden="1">
      <c r="A65" s="2" t="s">
        <v>126</v>
      </c>
      <c r="B65" s="61" t="s">
        <v>127</v>
      </c>
      <c r="C65" s="62">
        <f>C78</f>
        <v>0</v>
      </c>
    </row>
    <row r="66" spans="1:3" ht="31.5" hidden="1">
      <c r="A66" s="6" t="s">
        <v>7</v>
      </c>
      <c r="B66" s="7" t="s">
        <v>22</v>
      </c>
      <c r="C66" s="21">
        <f>C67+C73</f>
        <v>0</v>
      </c>
    </row>
    <row r="67" spans="1:3" ht="16.5" hidden="1">
      <c r="A67" s="6" t="s">
        <v>8</v>
      </c>
      <c r="B67" s="7" t="s">
        <v>10</v>
      </c>
      <c r="C67" s="21">
        <f>C68</f>
        <v>0</v>
      </c>
    </row>
    <row r="68" spans="1:3" ht="17.25" hidden="1">
      <c r="A68" s="8" t="s">
        <v>9</v>
      </c>
      <c r="B68" s="9" t="s">
        <v>11</v>
      </c>
      <c r="C68" s="22">
        <f>C69</f>
        <v>0</v>
      </c>
    </row>
    <row r="69" spans="1:3" ht="49.5" customHeight="1" hidden="1">
      <c r="A69" s="1" t="s">
        <v>16</v>
      </c>
      <c r="B69" s="3" t="s">
        <v>29</v>
      </c>
      <c r="C69" s="23"/>
    </row>
    <row r="70" spans="1:3" ht="0.75" customHeight="1" hidden="1">
      <c r="A70" s="1" t="s">
        <v>31</v>
      </c>
      <c r="B70" s="3" t="s">
        <v>30</v>
      </c>
      <c r="C70" s="23"/>
    </row>
    <row r="71" spans="1:3" ht="16.5" customHeight="1" hidden="1">
      <c r="A71" s="1" t="s">
        <v>32</v>
      </c>
      <c r="B71" s="3" t="s">
        <v>33</v>
      </c>
      <c r="C71" s="23"/>
    </row>
    <row r="72" spans="1:3" ht="0.75" customHeight="1" hidden="1">
      <c r="A72" s="1" t="s">
        <v>34</v>
      </c>
      <c r="B72" s="3" t="s">
        <v>35</v>
      </c>
      <c r="C72" s="23"/>
    </row>
    <row r="73" spans="1:3" ht="51" customHeight="1" hidden="1">
      <c r="A73" s="8" t="s">
        <v>40</v>
      </c>
      <c r="B73" s="9" t="s">
        <v>30</v>
      </c>
      <c r="C73" s="22">
        <f>C76+C74</f>
        <v>0</v>
      </c>
    </row>
    <row r="74" spans="1:5" s="14" customFormat="1" ht="17.25" customHeight="1" hidden="1">
      <c r="A74" s="13" t="s">
        <v>39</v>
      </c>
      <c r="B74" s="56" t="s">
        <v>46</v>
      </c>
      <c r="C74" s="57">
        <f>C75</f>
        <v>0</v>
      </c>
      <c r="D74" s="38"/>
      <c r="E74" s="29"/>
    </row>
    <row r="75" spans="1:3" ht="48" customHeight="1" hidden="1">
      <c r="A75" s="1" t="s">
        <v>38</v>
      </c>
      <c r="B75" s="12" t="s">
        <v>47</v>
      </c>
      <c r="C75" s="23">
        <v>0</v>
      </c>
    </row>
    <row r="76" spans="1:3" ht="47.25" customHeight="1" hidden="1">
      <c r="A76" s="1" t="s">
        <v>49</v>
      </c>
      <c r="B76" s="12" t="s">
        <v>45</v>
      </c>
      <c r="C76" s="23">
        <v>0</v>
      </c>
    </row>
    <row r="77" spans="1:5" s="15" customFormat="1" ht="51" customHeight="1" hidden="1">
      <c r="A77" s="11" t="s">
        <v>36</v>
      </c>
      <c r="B77" s="12" t="s">
        <v>37</v>
      </c>
      <c r="C77" s="58"/>
      <c r="D77" s="37"/>
      <c r="E77" s="30"/>
    </row>
    <row r="78" spans="1:5" s="15" customFormat="1" ht="52.5" customHeight="1" hidden="1">
      <c r="A78" s="1" t="s">
        <v>128</v>
      </c>
      <c r="B78" s="3" t="s">
        <v>129</v>
      </c>
      <c r="C78" s="58">
        <v>0</v>
      </c>
      <c r="D78" s="37"/>
      <c r="E78" s="30"/>
    </row>
    <row r="79" spans="1:6" ht="23.25">
      <c r="A79" s="59"/>
      <c r="B79" s="41" t="s">
        <v>112</v>
      </c>
      <c r="C79" s="60">
        <f>C66+C45+C14</f>
        <v>30366346</v>
      </c>
      <c r="E79" s="26">
        <v>1052541</v>
      </c>
      <c r="F79" t="s">
        <v>99</v>
      </c>
    </row>
    <row r="80" spans="5:6" ht="15">
      <c r="E80" s="26">
        <v>800000</v>
      </c>
      <c r="F80" t="s">
        <v>100</v>
      </c>
    </row>
    <row r="81" spans="1:6" ht="15">
      <c r="A81" s="5" t="s">
        <v>48</v>
      </c>
      <c r="E81" s="26">
        <v>2457700</v>
      </c>
      <c r="F81" t="s">
        <v>101</v>
      </c>
    </row>
    <row r="83" ht="15">
      <c r="E83" s="31">
        <f>SUM(E59:E81)</f>
        <v>5513741</v>
      </c>
    </row>
    <row r="85" ht="15">
      <c r="E85" s="26">
        <f>C62-E83</f>
        <v>7725945</v>
      </c>
    </row>
  </sheetData>
  <sheetProtection/>
  <mergeCells count="2">
    <mergeCell ref="A10:C10"/>
    <mergeCell ref="A11:C11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2018-02-19T04:30:28Z</cp:lastPrinted>
  <dcterms:created xsi:type="dcterms:W3CDTF">2006-11-09T04:03:36Z</dcterms:created>
  <dcterms:modified xsi:type="dcterms:W3CDTF">2018-11-15T19:16:59Z</dcterms:modified>
  <cp:category/>
  <cp:version/>
  <cp:contentType/>
  <cp:contentStatus/>
</cp:coreProperties>
</file>