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50" windowHeight="873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'стр.10'!$A$1:$FK$13</definedName>
    <definedName name="_xlnm.Print_Area" localSheetId="5">'стр.11'!$A$1:$EJ$33</definedName>
    <definedName name="_xlnm.Print_Area" localSheetId="1">'стр.2'!$A$1:$FK$15</definedName>
    <definedName name="_xlnm.Print_Area" localSheetId="2">'стр.3_5'!$A$1:$FK$84</definedName>
    <definedName name="_xlnm.Print_Area" localSheetId="3">'стр.6_9'!$A$1:$EU$69</definedName>
  </definedNames>
  <calcPr fullCalcOnLoad="1"/>
</workbook>
</file>

<file path=xl/sharedStrings.xml><?xml version="1.0" encoding="utf-8"?>
<sst xmlns="http://schemas.openxmlformats.org/spreadsheetml/2006/main" count="445" uniqueCount="258">
  <si>
    <t xml:space="preserve">* кинопоказ
* проведение дискотек
* радиовещание (реклама, объявление, поздравление)
* концертные программы, конкурсные программы
* вечера отдыха, заказные вечера для физических лиц
* написание рекламных афиш
* проведение ярмарок – продаж
* аренда аппаратуры
* прокат спортинвентаря (коньки, лыжи, бильярд, теннисный инвентарь)
* индивидуальное  посещение тренажерных залов
* посещение спортивно-оздоровительного  комплекса
*ксерокопирование методической литературы
*заправка гелием воздушных шаров
*перенос  видеоинформации с видеокассеты на диск
*посещение караоке-бара
*покрытие полиграфической продукции специальной пленкой – ламинирование
</t>
  </si>
  <si>
    <t>2.1.1. Денежные средства муниципального учреждения на лицевых счетах (счетах)</t>
  </si>
  <si>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</si>
  <si>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</si>
  <si>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</si>
  <si>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</si>
  <si>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</si>
  <si>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</si>
  <si>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</si>
  <si>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</si>
  <si>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</si>
  <si>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</si>
  <si>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</si>
  <si>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</si>
  <si>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</si>
  <si>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</si>
  <si>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</si>
  <si>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</si>
  <si>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</si>
  <si>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</si>
  <si>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</si>
  <si>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</si>
  <si>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</si>
  <si>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</si>
  <si>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</si>
  <si>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</si>
  <si>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</si>
  <si>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</si>
  <si>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</si>
  <si>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</si>
  <si>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</si>
  <si>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</si>
  <si>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</si>
  <si>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</si>
  <si>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</si>
  <si>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</si>
  <si>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</si>
  <si>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</si>
  <si>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</si>
  <si>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</si>
  <si>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</si>
  <si>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</si>
  <si>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</si>
  <si>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</si>
  <si>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</si>
  <si>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</si>
  <si>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</si>
  <si>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</si>
  <si>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</si>
  <si>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</si>
  <si>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</si>
  <si>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</si>
  <si>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</si>
  <si>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</si>
  <si>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</si>
  <si>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</si>
  <si>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</si>
  <si>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</si>
  <si>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</si>
  <si>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</si>
  <si>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</si>
  <si>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</si>
  <si>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</si>
  <si>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</si>
  <si>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</si>
  <si>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</si>
  <si>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</si>
  <si>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</si>
  <si>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</si>
  <si>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</si>
  <si>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</si>
  <si>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</si>
  <si>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</si>
  <si>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</si>
  <si>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</si>
  <si>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</si>
  <si>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</si>
  <si>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</si>
  <si>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</si>
  <si>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</si>
  <si>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</si>
  <si>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</si>
  <si>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</si>
  <si>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</si>
  <si>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</si>
  <si>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</si>
  <si>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</si>
  <si>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</si>
  <si>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</si>
  <si>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</si>
  <si>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</si>
  <si>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</si>
  <si>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</si>
  <si>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</si>
  <si>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</si>
  <si>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</si>
  <si>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</si>
  <si>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</si>
  <si>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</si>
  <si>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</si>
  <si>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</si>
  <si>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</si>
  <si>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</si>
  <si>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</si>
  <si>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</si>
  <si>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</si>
  <si>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</si>
  <si>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</si>
  <si>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</si>
  <si>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</si>
  <si>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</si>
  <si>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</si>
  <si>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</si>
  <si>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</si>
  <si>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</si>
  <si>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</si>
  <si>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</si>
  <si>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</si>
  <si>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</si>
  <si>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</si>
  <si>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</si>
  <si>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</si>
  <si>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</si>
  <si>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</si>
  <si>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</si>
  <si>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</si>
  <si>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</si>
  <si>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</si>
  <si>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</si>
  <si>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</si>
  <si>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</si>
  <si>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</si>
  <si>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</si>
  <si>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</si>
  <si>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</si>
  <si>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</si>
  <si>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</si>
  <si>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</si>
  <si>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</si>
  <si>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</si>
  <si>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</si>
  <si>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</si>
  <si>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</si>
  <si>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</si>
  <si>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</si>
  <si>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</si>
  <si>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</si>
  <si>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</si>
  <si>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</si>
  <si>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</si>
  <si>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</si>
  <si>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</si>
  <si>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</si>
  <si>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</si>
  <si>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</si>
  <si>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</si>
  <si>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</si>
  <si>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</si>
  <si>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</si>
  <si>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</si>
  <si>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</si>
  <si>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</si>
  <si>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</si>
  <si>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</si>
  <si>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</si>
  <si>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</si>
  <si>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</si>
  <si>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</si>
  <si>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</si>
  <si>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</si>
  <si>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</si>
  <si>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</si>
  <si>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</si>
  <si>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</si>
  <si>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</si>
  <si>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</si>
  <si>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</si>
  <si>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</si>
  <si>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</si>
  <si>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</si>
  <si>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</si>
  <si>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</si>
  <si>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</si>
  <si>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</si>
  <si>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</si>
  <si>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</si>
  <si>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</si>
  <si>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</si>
  <si>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</si>
  <si>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</si>
  <si>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</si>
  <si>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</si>
  <si>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</si>
  <si>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</si>
  <si>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</si>
  <si>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</si>
  <si>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</si>
  <si>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</si>
  <si>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</si>
  <si>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</si>
  <si>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</si>
  <si>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</si>
  <si>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</si>
  <si>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</si>
  <si>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</si>
  <si>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Приложение 1</t>
  </si>
  <si>
    <t>1.1. Общая балансовая стоимость недвижимого муниципального имущества, всего: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</si>
  <si>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</si>
  <si>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</si>
  <si>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II. Показатели финансового состояния муниципального учреждения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</si>
  <si>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</si>
  <si>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</si>
  <si>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</si>
  <si>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</si>
  <si>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</si>
  <si>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</si>
  <si>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2.1. Денежные средства муниципального учреждения, всего:</t>
  </si>
  <si>
    <t xml:space="preserve">III. Показатели по поступлениям и выплатам муниципального учреждения </t>
  </si>
  <si>
    <t>субсидия на финансовое обеспечение выполнения муниципального задания</t>
  </si>
  <si>
    <t>IV. Показатели выплат по расходам на закупку товаров, работ, услуг муниципального учреждения</t>
  </si>
  <si>
    <t xml:space="preserve">V. Сведения о средствах, поступающих во временное распоряжение муниципального учреждения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</si>
  <si>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</si>
  <si>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финансово-экономической службы муниципального учреждения</t>
  </si>
  <si>
    <t xml:space="preserve">Главный бухгалтер муниципального учреждения </t>
  </si>
  <si>
    <t>3.3. Кредиторская задолженность по расчетам с поставщиками и подрядчиками за счет средств, полученных из бюджета, всего:</t>
  </si>
  <si>
    <t>2.3.1. Дебиторская задолженность по выданным авансам, перечисленным за счет средств, полученных из бюджета, всего:</t>
  </si>
  <si>
    <t>69413000</t>
  </si>
  <si>
    <t>650</t>
  </si>
  <si>
    <t>71124000003</t>
  </si>
  <si>
    <t>Муниципальное бюджетное учреждение Сельский культурно-спортивный оздоровительный комплекс "Авангард" с.п.Алябьевский</t>
  </si>
  <si>
    <t>8622020529</t>
  </si>
  <si>
    <t>861501001</t>
  </si>
  <si>
    <t>Администрация сельского поселения Алябьевский</t>
  </si>
  <si>
    <t>628248 Тюменская область ХМАО-Югра,Советский район п.Алябьевский ул.Ленина,д.3а</t>
  </si>
  <si>
    <t>Формирование благоприятных условий для наиболее полного удовлетворения духовных и эстетических запросов населения;удовлетворение общественных потребностей в сохранении и развитии народной традиционной культуры; поддержки любительского художественного творчества, другой самодеятельной творческой инициативы и социально-культурной активности населения, организации его досуга и отдыха; сохранение, создание и развитие физической культуры в различных формах и видах.</t>
  </si>
  <si>
    <t>Вельмина Н.А.</t>
  </si>
  <si>
    <t>43-3-23</t>
  </si>
  <si>
    <r>
      <t>1.2.</t>
    </r>
    <r>
      <rPr>
        <b/>
        <sz val="12"/>
        <rFont val="Times New Roman"/>
        <family val="1"/>
      </rPr>
      <t xml:space="preserve"> Виды деятельности муниципального учреждения:</t>
    </r>
  </si>
  <si>
    <r>
      <t xml:space="preserve">Наименование муниципального учреждения </t>
    </r>
    <r>
      <rPr>
        <b/>
        <sz val="14"/>
        <rFont val="Times New Roman"/>
        <family val="1"/>
      </rPr>
      <t xml:space="preserve"> </t>
    </r>
  </si>
  <si>
    <t>19</t>
  </si>
  <si>
    <t>2019г.</t>
  </si>
  <si>
    <t>20</t>
  </si>
  <si>
    <t>21</t>
  </si>
  <si>
    <t>соц.пособие и компенсации персоналу в денежной форме</t>
  </si>
  <si>
    <r>
      <t xml:space="preserve">  
Основная деятельность:
- создание и организация работы коллективов, студий и кружков самодеятельного художественного творчества, народных театров, любительских объединений и клубов  по культурно-познавательным, историко-краеведческим, научно-техническим, природно-экологическим, культурно-бытовым и иным интересам, других клубных формирований;
-организация и проведение смотров, конкурсов, выставок и других форм показа результатов творческой деятельности клубных формирований;
-проведение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-проведение тематических вечеров, устных журналов, циклов творческих встреч, других форм просветительской деятельности, в том числе на абонементной основе;
-проведение массовых  театрализованных праздников и представлений, народных гуляний, обрядов и ритуалов в соответствии с региональными и местными обычаями и традициями;
-организация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  и других культурно-развлекательных программ;
-создание благоприятных условий для  организации работы различного рода клубных гостиных, салонов, кафе, уголков живой природы, игротек, читальных залов и т.п.;
-предоставление разнообразных платных услуг социально-культурного характера населению,
с учетом  его запросов и потребностей;
-оказание по  социально-творческим заказам, другим договорам с юридическими  и физическими лицами консультативной, </t>
    </r>
    <r>
      <rPr>
        <sz val="11"/>
        <rFont val="Times New Roman"/>
        <family val="1"/>
      </rPr>
      <t xml:space="preserve">методической и организационно-творческой помощи в подготовке и проведении различных культурно-досуговых мероприятий, а также предоставление сопутствующих услуг: прокат музыкальных инструментов, реквизита, продажа репертуарно-методических материалов и т.п.;
-публичный показ аудиовизуальных произведений;
-проведение массовых культурно-оздоровительных, спортивных мероприятий с участием населения, проживающего на территории муниципального района или с.п.Алябьевский;
-привлечение жителей с.п. Алябьевский (взрослого населения и детей) к регулярным занятиям физической культурой и спортом;
-укрепление здоровья занимающихся, развитие их способностей в избранном виде спорта;
-организация работы по проведению массовых, спортивных и зрелищных мероприятий по видам спорта;
-организация работы спортивных секций по командным и индивидуальным видам спорта для участия в соревнованиях различного ранга;
-прокат инвентаря и оборудования для организации досуга и отдыха;
-осуществление деятельности, способ оздоровлению граждан, посредством привлечения их  к занятиям физической культуры и спорта;
-проведение в установленном порядке проверки технического  состояния имущества, обеспечение полной безопасности для участников и зрителей во время проведения занятий либо зрелищных мероприятий;
-осуществление других видов культурно-творческой, культурно-познавательной, досуговой, физкультурно-оздоровительной и иной деятельности, соответствующей основным принципам и целям Учреждения;
Предпринимательская деятельность:
-предоставление услуг, приносящих прибыль и не противоречащую законодательству Российской Федерации.
</t>
    </r>
  </si>
  <si>
    <t>1.4. Общая балансовая стоимость недвижимого муниципального имущества муниципального учреждения: 15 037 409,00</t>
  </si>
  <si>
    <t xml:space="preserve"> </t>
  </si>
  <si>
    <t>в том числе балансовая стоимость особо ценного движимого имущества: 8 169 149,33</t>
  </si>
  <si>
    <t>1.5. Общая балансовая стоимость движимого муниципального имущества муниципального учреждения : 10 803 405,88</t>
  </si>
  <si>
    <t>увеличение стоимости МЗ</t>
  </si>
  <si>
    <t>Глава сельского поселения Алябьевский</t>
  </si>
  <si>
    <t>Кочурова Ю.А.</t>
  </si>
  <si>
    <t>22</t>
  </si>
  <si>
    <t>мая</t>
  </si>
  <si>
    <t>22.05.2019</t>
  </si>
  <si>
    <t>Вшивкова Г.В.</t>
  </si>
  <si>
    <t xml:space="preserve">И.О.Руководителя муниципального учреждения </t>
  </si>
  <si>
    <t xml:space="preserve">к  Постановлению администрации сельского поселения Алябьевский от  22 мая 2019 г.№ 89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</si>
</sst>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49" fontId="11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indent="6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9" fontId="13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6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/>
    </xf>
    <xf numFmtId="4" fontId="4" fillId="32" borderId="10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Layout" zoomScale="75" zoomScaleSheetLayoutView="100" zoomScalePageLayoutView="75" workbookViewId="0" topLeftCell="A1">
      <selection activeCell="W6" sqref="W6"/>
    </sheetView>
  </sheetViews>
  <sheetFormatPr defaultColWidth="0.74609375" defaultRowHeight="12.75"/>
  <cols>
    <col min="1" max="61" width="0.74609375" style="1" customWidth="1"/>
    <col min="62" max="62" width="1.75390625" style="1" customWidth="1"/>
    <col min="63" max="63" width="0.74609375" style="1" customWidth="1"/>
    <col min="64" max="64" width="0.2421875" style="1" customWidth="1"/>
    <col min="65" max="65" width="0.74609375" style="1" customWidth="1"/>
    <col min="66" max="66" width="1.625" style="1" customWidth="1"/>
    <col min="67" max="108" width="0.74609375" style="1" customWidth="1"/>
    <col min="109" max="109" width="3.25390625" style="1" customWidth="1"/>
    <col min="110" max="112" width="0.74609375" style="1" customWidth="1"/>
    <col min="113" max="113" width="0.74609375" style="1" hidden="1" customWidth="1"/>
    <col min="114" max="119" width="0.74609375" style="1" customWidth="1"/>
    <col min="120" max="121" width="0.74609375" style="1" hidden="1" customWidth="1"/>
    <col min="122" max="122" width="0.2421875" style="1" hidden="1" customWidth="1"/>
    <col min="123" max="128" width="0.74609375" style="1" hidden="1" customWidth="1"/>
    <col min="129" max="135" width="0.74609375" style="1" customWidth="1"/>
    <col min="136" max="136" width="1.37890625" style="1" customWidth="1"/>
    <col min="137" max="142" width="0.74609375" style="1" customWidth="1"/>
    <col min="143" max="143" width="1.37890625" style="1" customWidth="1"/>
    <col min="144" max="144" width="0.2421875" style="1" customWidth="1"/>
    <col min="145" max="164" width="0.74609375" style="1" customWidth="1"/>
    <col min="165" max="165" width="0.2421875" style="1" customWidth="1"/>
    <col min="166" max="167" width="0.74609375" style="1" hidden="1" customWidth="1"/>
    <col min="168" max="16384" width="0.74609375" style="1" customWidth="1"/>
  </cols>
  <sheetData>
    <row r="1" spans="1:167" s="2" customFormat="1" ht="5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 t="s">
        <v>205</v>
      </c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1:167" s="2" customFormat="1" ht="5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61" t="s">
        <v>257</v>
      </c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</row>
    <row r="3" spans="1:167" s="2" customFormat="1" ht="21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3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spans="1:167" s="10" customFormat="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3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5" spans="1:167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</row>
    <row r="6" spans="1:167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63" t="s">
        <v>11</v>
      </c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</row>
    <row r="7" spans="1:167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56" t="s">
        <v>250</v>
      </c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s="2" customFormat="1" ht="2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64" t="s">
        <v>20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</row>
    <row r="9" spans="1:167" ht="18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 t="s">
        <v>251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8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57" t="s">
        <v>9</v>
      </c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 t="s">
        <v>10</v>
      </c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ht="18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62" t="s">
        <v>4</v>
      </c>
      <c r="DC11" s="62"/>
      <c r="DD11" s="52"/>
      <c r="DE11" s="52" t="s">
        <v>252</v>
      </c>
      <c r="DF11" s="52"/>
      <c r="DG11" s="52"/>
      <c r="DH11" s="53" t="s">
        <v>4</v>
      </c>
      <c r="DI11" s="53"/>
      <c r="DJ11" s="53"/>
      <c r="DK11" s="52" t="s">
        <v>253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5" t="s">
        <v>240</v>
      </c>
      <c r="EH11" s="55"/>
      <c r="EI11" s="55"/>
      <c r="EJ11" s="55"/>
      <c r="EK11" s="55"/>
      <c r="EL11" s="55"/>
      <c r="EM11" s="55"/>
      <c r="EN11" s="53"/>
      <c r="EO11" s="53"/>
      <c r="EP11" s="53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</row>
    <row r="12" spans="1:167" ht="18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43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</row>
    <row r="13" spans="1:167" ht="18.75">
      <c r="A13" s="81" t="s">
        <v>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</row>
    <row r="14" spans="1:167" s="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4"/>
      <c r="AL14" s="44"/>
      <c r="AM14" s="45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82" t="s">
        <v>29</v>
      </c>
      <c r="BW14" s="82"/>
      <c r="BX14" s="82"/>
      <c r="BY14" s="82"/>
      <c r="BZ14" s="82"/>
      <c r="CA14" s="82"/>
      <c r="CB14" s="82"/>
      <c r="CC14" s="82"/>
      <c r="CD14" s="82"/>
      <c r="CE14" s="72" t="s">
        <v>239</v>
      </c>
      <c r="CF14" s="72"/>
      <c r="CG14" s="72"/>
      <c r="CH14" s="72"/>
      <c r="CI14" s="67" t="s">
        <v>7</v>
      </c>
      <c r="CJ14" s="67"/>
      <c r="CK14" s="67"/>
      <c r="CL14" s="67"/>
      <c r="CM14" s="67"/>
      <c r="CN14" s="67"/>
      <c r="CO14" s="67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pans="1:167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ht="16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84" t="s">
        <v>12</v>
      </c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</row>
    <row r="17" spans="1:167" ht="16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46" t="s">
        <v>21</v>
      </c>
      <c r="EN17" s="31"/>
      <c r="EO17" s="68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70"/>
    </row>
    <row r="18" spans="1:167" ht="2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83" t="s">
        <v>4</v>
      </c>
      <c r="AH18" s="83"/>
      <c r="AI18" s="66" t="s">
        <v>252</v>
      </c>
      <c r="AJ18" s="66"/>
      <c r="AK18" s="66"/>
      <c r="AL18" s="66"/>
      <c r="AM18" s="67" t="s">
        <v>4</v>
      </c>
      <c r="AN18" s="67"/>
      <c r="AO18" s="67"/>
      <c r="AP18" s="66" t="s">
        <v>253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82">
        <v>20</v>
      </c>
      <c r="BI18" s="82"/>
      <c r="BJ18" s="82"/>
      <c r="BK18" s="82"/>
      <c r="BL18" s="72" t="s">
        <v>239</v>
      </c>
      <c r="BM18" s="72"/>
      <c r="BN18" s="72"/>
      <c r="BO18" s="72"/>
      <c r="BP18" s="67" t="s">
        <v>5</v>
      </c>
      <c r="BQ18" s="67"/>
      <c r="BR18" s="67"/>
      <c r="BS18" s="67"/>
      <c r="BT18" s="31"/>
      <c r="BU18" s="31"/>
      <c r="BV18" s="31"/>
      <c r="BW18" s="31"/>
      <c r="BX18" s="31"/>
      <c r="BY18" s="47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42" t="s">
        <v>13</v>
      </c>
      <c r="EN18" s="31"/>
      <c r="EO18" s="75" t="s">
        <v>254</v>
      </c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7"/>
    </row>
    <row r="19" spans="1:167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47"/>
      <c r="BZ19" s="47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42"/>
      <c r="EN19" s="31"/>
      <c r="EO19" s="78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80"/>
    </row>
    <row r="20" spans="1:167" ht="84" customHeight="1">
      <c r="A20" s="60" t="s">
        <v>238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74" t="s">
        <v>229</v>
      </c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46" t="s">
        <v>14</v>
      </c>
      <c r="EN20" s="31"/>
      <c r="EO20" s="58" t="s">
        <v>226</v>
      </c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</row>
    <row r="21" spans="1:167" ht="45" customHeight="1">
      <c r="A21" s="60" t="s">
        <v>42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46"/>
      <c r="EN21" s="31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</row>
    <row r="22" spans="1:167" s="7" customFormat="1" ht="16.5" customHeight="1">
      <c r="A22" s="65" t="s">
        <v>44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59" t="s">
        <v>230</v>
      </c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9"/>
      <c r="EN22" s="4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</row>
    <row r="23" spans="1:167" s="7" customFormat="1" ht="16.5" customHeight="1">
      <c r="A23" s="65" t="s">
        <v>43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59" t="s">
        <v>231</v>
      </c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9"/>
      <c r="EN23" s="4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</row>
    <row r="24" spans="1:167" ht="40.5" customHeight="1">
      <c r="A24" s="60" t="s">
        <v>45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74" t="s">
        <v>232</v>
      </c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46" t="s">
        <v>46</v>
      </c>
      <c r="EN24" s="31"/>
      <c r="EO24" s="58" t="s">
        <v>227</v>
      </c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</row>
    <row r="25" spans="1:167" ht="60.75" customHeight="1">
      <c r="A25" s="60" t="s">
        <v>210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71" t="s">
        <v>233</v>
      </c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46" t="s">
        <v>47</v>
      </c>
      <c r="EN25" s="31"/>
      <c r="EO25" s="58" t="s">
        <v>228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</row>
    <row r="26" spans="1:167" s="7" customFormat="1" ht="16.5" customHeight="1">
      <c r="A26" s="65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6" t="s">
        <v>15</v>
      </c>
      <c r="EN26" s="48"/>
      <c r="EO26" s="68" t="s">
        <v>39</v>
      </c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70"/>
    </row>
    <row r="27" spans="1:167" s="7" customFormat="1" ht="3" customHeight="1">
      <c r="A27" s="3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</row>
  </sheetData>
  <sheetProtection/>
  <mergeCells count="43">
    <mergeCell ref="A13:FK13"/>
    <mergeCell ref="BH18:BK18"/>
    <mergeCell ref="BL18:BO18"/>
    <mergeCell ref="AG18:AH18"/>
    <mergeCell ref="EO16:FK16"/>
    <mergeCell ref="EO17:FK17"/>
    <mergeCell ref="AM18:AO18"/>
    <mergeCell ref="AI18:AL18"/>
    <mergeCell ref="BV14:CD14"/>
    <mergeCell ref="CI14:CO14"/>
    <mergeCell ref="CE14:CH14"/>
    <mergeCell ref="BM21:DX21"/>
    <mergeCell ref="A20:BL20"/>
    <mergeCell ref="BM20:DX20"/>
    <mergeCell ref="BM24:DX24"/>
    <mergeCell ref="EO20:FK20"/>
    <mergeCell ref="EO18:FK19"/>
    <mergeCell ref="A21:BL21"/>
    <mergeCell ref="EO21:FK21"/>
    <mergeCell ref="EO22:FK22"/>
    <mergeCell ref="BP18:BS18"/>
    <mergeCell ref="EO26:FK26"/>
    <mergeCell ref="A26:BL26"/>
    <mergeCell ref="BM25:DX25"/>
    <mergeCell ref="A23:BL23"/>
    <mergeCell ref="EO23:FK23"/>
    <mergeCell ref="A24:BL24"/>
    <mergeCell ref="CV2:FK2"/>
    <mergeCell ref="DK10:FK10"/>
    <mergeCell ref="DB11:DC11"/>
    <mergeCell ref="CD6:FK6"/>
    <mergeCell ref="CD7:FK7"/>
    <mergeCell ref="CD8:FK8"/>
    <mergeCell ref="CD9:DJ9"/>
    <mergeCell ref="CD10:DJ10"/>
    <mergeCell ref="DK9:FK9"/>
    <mergeCell ref="EO24:FK24"/>
    <mergeCell ref="BM23:DX23"/>
    <mergeCell ref="A25:BL25"/>
    <mergeCell ref="EO25:FK25"/>
    <mergeCell ref="A22:BL22"/>
    <mergeCell ref="BM22:DX22"/>
    <mergeCell ref="AP18:BG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"/>
  <sheetViews>
    <sheetView view="pageLayout" zoomScale="50" zoomScaleNormal="50" zoomScaleSheetLayoutView="100" zoomScalePageLayoutView="50" workbookViewId="0" topLeftCell="A1">
      <selection activeCell="A13" sqref="A13:IV14"/>
    </sheetView>
  </sheetViews>
  <sheetFormatPr defaultColWidth="0.74609375" defaultRowHeight="12.75"/>
  <cols>
    <col min="1" max="16384" width="0.74609375" style="1" customWidth="1"/>
  </cols>
  <sheetData>
    <row r="1" spans="1:167" s="3" customFormat="1" ht="15" customHeight="1">
      <c r="A1" s="38"/>
      <c r="B1" s="87" t="s">
        <v>211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38"/>
    </row>
    <row r="2" spans="1:167" s="3" customFormat="1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</row>
    <row r="3" spans="1:167" ht="15" customHeight="1">
      <c r="A3" s="50" t="s">
        <v>212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81.75" customHeight="1">
      <c r="A4" s="86" t="s">
        <v>234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</row>
    <row r="5" spans="1:167" ht="34.5" customHeight="1">
      <c r="A5" s="91" t="s">
        <v>237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32"/>
      <c r="FI5" s="32"/>
      <c r="FJ5" s="32"/>
      <c r="FK5" s="32"/>
    </row>
    <row r="6" spans="1:167" ht="34.5" customHeight="1">
      <c r="A6" s="89" t="s">
        <v>244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ht="409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</row>
    <row r="8" spans="1:167" s="10" customFormat="1" ht="37.5" customHeight="1">
      <c r="A8" s="51" t="s">
        <v>202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2"/>
      <c r="FI8" s="32"/>
      <c r="FJ8" s="32"/>
      <c r="FK8" s="32"/>
    </row>
    <row r="9" spans="1:167" ht="318.75" customHeight="1">
      <c r="A9" s="88" t="s">
        <v>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</row>
    <row r="10" spans="1:255" ht="55.5" customHeight="1">
      <c r="A10" s="85" t="s">
        <v>245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2:255" ht="15">
      <c r="B11" s="85" t="s">
        <v>248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2:255" ht="1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="85" customFormat="1" ht="15" customHeight="1">
      <c r="A13" s="85" t="s">
        <v>247</v>
      </c>
    </row>
    <row r="14" s="85" customFormat="1" ht="15" customHeight="1"/>
  </sheetData>
  <sheetProtection/>
  <mergeCells count="8">
    <mergeCell ref="A10:IU10"/>
    <mergeCell ref="B11:IU12"/>
    <mergeCell ref="A13:IV14"/>
    <mergeCell ref="A4:FK4"/>
    <mergeCell ref="B1:FJ1"/>
    <mergeCell ref="A9:FK9"/>
    <mergeCell ref="A6:FK7"/>
    <mergeCell ref="A5:FG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Layout" zoomScale="75" zoomScaleSheetLayoutView="100" zoomScalePageLayoutView="75" workbookViewId="0" topLeftCell="A16">
      <selection activeCell="FR17" sqref="FR17"/>
    </sheetView>
  </sheetViews>
  <sheetFormatPr defaultColWidth="0.74609375" defaultRowHeight="12.75"/>
  <cols>
    <col min="1" max="72" width="0.74609375" style="1" customWidth="1"/>
    <col min="73" max="16384" width="0.74609375" style="1" customWidth="1"/>
  </cols>
  <sheetData>
    <row r="1" spans="2:166" ht="15">
      <c r="B1" s="107" t="s">
        <v>209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104" t="s">
        <v>48</v>
      </c>
      <c r="BL2" s="104"/>
      <c r="BM2" s="104"/>
      <c r="BN2" s="104"/>
      <c r="BO2" s="104"/>
      <c r="BP2" s="104"/>
      <c r="BQ2" s="103" t="s">
        <v>252</v>
      </c>
      <c r="BR2" s="103"/>
      <c r="BS2" s="103"/>
      <c r="BT2" s="103"/>
      <c r="BU2" s="102" t="s">
        <v>4</v>
      </c>
      <c r="BV2" s="102"/>
      <c r="BW2" s="102"/>
      <c r="BX2" s="103" t="s">
        <v>253</v>
      </c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0">
        <v>20</v>
      </c>
      <c r="CQ2" s="100"/>
      <c r="CR2" s="100"/>
      <c r="CS2" s="100"/>
      <c r="CT2" s="101" t="s">
        <v>239</v>
      </c>
      <c r="CU2" s="101"/>
      <c r="CV2" s="101"/>
      <c r="CW2" s="101"/>
      <c r="CX2" s="102" t="s">
        <v>5</v>
      </c>
      <c r="CY2" s="102"/>
      <c r="CZ2" s="102"/>
      <c r="DA2" s="102"/>
    </row>
    <row r="4" spans="1:167" ht="16.5" customHeight="1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2"/>
      <c r="EH4" s="110" t="s">
        <v>49</v>
      </c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2"/>
    </row>
    <row r="5" spans="1:167" s="3" customFormat="1" ht="15.75" customHeight="1">
      <c r="A5" s="12"/>
      <c r="B5" s="97" t="s">
        <v>41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8"/>
      <c r="EH5" s="121">
        <v>25840814.88</v>
      </c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3"/>
    </row>
    <row r="6" spans="1:167" ht="15.75" customHeight="1">
      <c r="A6" s="13"/>
      <c r="B6" s="108" t="s">
        <v>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9"/>
      <c r="EH6" s="117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:167" ht="15.75" customHeight="1">
      <c r="A7" s="14"/>
      <c r="B7" s="92" t="s">
        <v>206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3"/>
      <c r="EH7" s="114">
        <v>15037409</v>
      </c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6"/>
    </row>
    <row r="8" spans="1:167" ht="15.75" customHeight="1">
      <c r="A8" s="13"/>
      <c r="B8" s="105" t="s">
        <v>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6"/>
      <c r="EH8" s="117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6"/>
    </row>
    <row r="9" spans="1:167" ht="30.75" customHeight="1">
      <c r="A9" s="14"/>
      <c r="B9" s="92" t="s">
        <v>213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3"/>
      <c r="EH9" s="113">
        <v>15037409</v>
      </c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6"/>
    </row>
    <row r="10" spans="1:167" ht="30.75" customHeight="1">
      <c r="A10" s="14"/>
      <c r="B10" s="92" t="s">
        <v>214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3"/>
      <c r="EH10" s="94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ht="30.75" customHeight="1">
      <c r="A11" s="14"/>
      <c r="B11" s="92" t="s">
        <v>215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3"/>
      <c r="EH11" s="94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6"/>
    </row>
    <row r="12" spans="1:167" ht="15.75" customHeight="1">
      <c r="A12" s="14"/>
      <c r="B12" s="92" t="s">
        <v>207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3"/>
      <c r="EH12" s="113">
        <v>9094739.26</v>
      </c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6"/>
    </row>
    <row r="13" spans="1:167" ht="15.75" customHeight="1">
      <c r="A13" s="14"/>
      <c r="B13" s="92" t="s">
        <v>208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113">
        <v>10803405.88</v>
      </c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6"/>
    </row>
    <row r="14" spans="1:167" ht="15.75" customHeight="1">
      <c r="A14" s="15"/>
      <c r="B14" s="105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6"/>
      <c r="EH14" s="94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6"/>
    </row>
    <row r="15" spans="1:167" ht="15.75" customHeight="1">
      <c r="A15" s="14"/>
      <c r="B15" s="92" t="s">
        <v>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3"/>
      <c r="EH15" s="113">
        <v>8169149.33</v>
      </c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6"/>
    </row>
    <row r="16" spans="1:167" ht="15.75" customHeight="1">
      <c r="A16" s="14"/>
      <c r="B16" s="92" t="s">
        <v>19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3"/>
      <c r="EH16" s="113">
        <v>23546.9</v>
      </c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6"/>
    </row>
    <row r="17" spans="1:167" s="3" customFormat="1" ht="15.75" customHeight="1">
      <c r="A17" s="12"/>
      <c r="B17" s="97" t="s">
        <v>50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8"/>
      <c r="EH17" s="240">
        <f>EH19</f>
        <v>628079.87</v>
      </c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2"/>
    </row>
    <row r="18" spans="1:167" ht="15.75" customHeight="1">
      <c r="A18" s="13"/>
      <c r="B18" s="108" t="s">
        <v>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9"/>
      <c r="EH18" s="243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5"/>
    </row>
    <row r="19" spans="1:167" ht="15.75" customHeight="1">
      <c r="A19" s="14"/>
      <c r="B19" s="92" t="s">
        <v>216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3"/>
      <c r="EH19" s="246">
        <f>EH21</f>
        <v>628079.87</v>
      </c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8"/>
    </row>
    <row r="20" spans="1:167" ht="15.75" customHeight="1">
      <c r="A20" s="13"/>
      <c r="B20" s="105" t="s">
        <v>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6"/>
      <c r="EH20" s="249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8"/>
    </row>
    <row r="21" spans="1:167" ht="15.75" customHeight="1">
      <c r="A21" s="14"/>
      <c r="B21" s="92" t="s">
        <v>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3"/>
      <c r="EH21" s="246">
        <v>628079.87</v>
      </c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8"/>
    </row>
    <row r="22" spans="1:167" ht="15.75" customHeight="1">
      <c r="A22" s="14"/>
      <c r="B22" s="92" t="s">
        <v>51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3"/>
      <c r="EH22" s="117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6"/>
    </row>
    <row r="23" spans="1:167" ht="15.75" customHeight="1">
      <c r="A23" s="14"/>
      <c r="B23" s="92" t="s">
        <v>52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3"/>
      <c r="EH23" s="113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6"/>
    </row>
    <row r="24" spans="1:167" ht="30.75" customHeight="1">
      <c r="A24" s="14"/>
      <c r="B24" s="92" t="s">
        <v>225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3"/>
      <c r="EH24" s="114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6"/>
    </row>
    <row r="25" spans="1:167" ht="15.75" customHeight="1">
      <c r="A25" s="16"/>
      <c r="B25" s="105" t="s">
        <v>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6"/>
      <c r="EH25" s="117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ht="15.75" customHeight="1">
      <c r="A26" s="14"/>
      <c r="B26" s="92" t="s">
        <v>53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3"/>
      <c r="EH26" s="94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6"/>
    </row>
    <row r="27" spans="1:167" ht="15.75" customHeight="1">
      <c r="A27" s="14"/>
      <c r="B27" s="92" t="s">
        <v>54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3"/>
      <c r="EH27" s="94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6"/>
    </row>
    <row r="28" spans="1:167" ht="15.75" customHeight="1">
      <c r="A28" s="14"/>
      <c r="B28" s="92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3"/>
      <c r="EH28" s="113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6"/>
    </row>
    <row r="29" spans="1:167" ht="15.75" customHeight="1">
      <c r="A29" s="14"/>
      <c r="B29" s="92" t="s">
        <v>56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3"/>
      <c r="EH29" s="94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6"/>
    </row>
    <row r="30" spans="1:167" ht="15.75" customHeight="1">
      <c r="A30" s="14"/>
      <c r="B30" s="92" t="s">
        <v>57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3"/>
      <c r="EH30" s="94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6"/>
    </row>
    <row r="31" spans="1:167" ht="15.75" customHeight="1">
      <c r="A31" s="14"/>
      <c r="B31" s="92" t="s">
        <v>58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3"/>
      <c r="EH31" s="94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</row>
    <row r="32" spans="1:167" ht="15.75" customHeight="1">
      <c r="A32" s="14"/>
      <c r="B32" s="92" t="s">
        <v>59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3"/>
      <c r="EH32" s="94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6"/>
    </row>
    <row r="33" spans="1:167" ht="15.75" customHeight="1">
      <c r="A33" s="14"/>
      <c r="B33" s="92" t="s">
        <v>60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3"/>
      <c r="EH33" s="94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6"/>
    </row>
    <row r="34" spans="1:167" ht="15.75" customHeight="1">
      <c r="A34" s="14"/>
      <c r="B34" s="92" t="s">
        <v>61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3"/>
      <c r="EH34" s="94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6"/>
    </row>
    <row r="35" spans="1:167" ht="15.75" customHeight="1">
      <c r="A35" s="14"/>
      <c r="B35" s="92" t="s">
        <v>62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3"/>
      <c r="EH35" s="113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6"/>
    </row>
    <row r="36" spans="1:167" ht="30.75" customHeight="1">
      <c r="A36" s="14"/>
      <c r="B36" s="92" t="s">
        <v>63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3"/>
      <c r="EH36" s="99">
        <f>EH42</f>
        <v>0</v>
      </c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6"/>
    </row>
    <row r="37" spans="1:167" ht="15.75" customHeight="1">
      <c r="A37" s="16"/>
      <c r="B37" s="105" t="s">
        <v>8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6"/>
      <c r="EH37" s="94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6"/>
    </row>
    <row r="38" spans="1:167" ht="15.75" customHeight="1">
      <c r="A38" s="14"/>
      <c r="B38" s="92" t="s">
        <v>64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3"/>
      <c r="EH38" s="94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6"/>
    </row>
    <row r="39" spans="1:167" ht="15.75" customHeight="1">
      <c r="A39" s="14"/>
      <c r="B39" s="92" t="s">
        <v>65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3"/>
      <c r="EH39" s="94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6"/>
    </row>
    <row r="40" spans="1:167" ht="15.75" customHeight="1">
      <c r="A40" s="14"/>
      <c r="B40" s="92" t="s">
        <v>66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3"/>
      <c r="EH40" s="94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6"/>
    </row>
    <row r="41" spans="1:167" ht="15.75" customHeight="1">
      <c r="A41" s="14"/>
      <c r="B41" s="92" t="s">
        <v>67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3"/>
      <c r="EH41" s="94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6"/>
    </row>
    <row r="42" spans="1:167" ht="15.75" customHeight="1">
      <c r="A42" s="14"/>
      <c r="B42" s="92" t="s">
        <v>68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3"/>
      <c r="EH42" s="99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6"/>
    </row>
    <row r="43" spans="1:167" ht="15.75" customHeight="1">
      <c r="A43" s="14"/>
      <c r="B43" s="92" t="s">
        <v>69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3"/>
      <c r="EH43" s="94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6"/>
    </row>
    <row r="44" spans="1:167" ht="15.75" customHeight="1">
      <c r="A44" s="14"/>
      <c r="B44" s="92" t="s">
        <v>70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3"/>
      <c r="EH44" s="94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6"/>
    </row>
    <row r="45" spans="1:167" ht="15.75" customHeight="1">
      <c r="A45" s="14"/>
      <c r="B45" s="92" t="s">
        <v>71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3"/>
      <c r="EH45" s="94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6"/>
    </row>
    <row r="46" spans="1:167" ht="15.75" customHeight="1">
      <c r="A46" s="14"/>
      <c r="B46" s="92" t="s">
        <v>72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3"/>
      <c r="EH46" s="94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6"/>
    </row>
    <row r="47" spans="1:167" ht="15.75" customHeight="1">
      <c r="A47" s="14"/>
      <c r="B47" s="92" t="s">
        <v>73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3"/>
      <c r="EH47" s="94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6"/>
    </row>
    <row r="48" spans="1:167" ht="15.75" customHeight="1">
      <c r="A48" s="14"/>
      <c r="B48" s="92" t="s">
        <v>74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3"/>
      <c r="EH48" s="94">
        <v>0</v>
      </c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6"/>
    </row>
    <row r="49" spans="1:167" ht="15.75" customHeight="1">
      <c r="A49" s="14"/>
      <c r="B49" s="92" t="s">
        <v>75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3"/>
      <c r="EH49" s="94">
        <v>0</v>
      </c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6"/>
    </row>
    <row r="50" spans="1:167" ht="15.75" customHeight="1">
      <c r="A50" s="14"/>
      <c r="B50" s="92" t="s">
        <v>201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3"/>
      <c r="EH50" s="94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6"/>
    </row>
    <row r="51" spans="1:167" s="3" customFormat="1" ht="15.75" customHeight="1">
      <c r="A51" s="12"/>
      <c r="B51" s="97" t="s">
        <v>76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8"/>
      <c r="EH51" s="118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20"/>
    </row>
    <row r="52" spans="1:167" ht="15.75" customHeight="1">
      <c r="A52" s="17"/>
      <c r="B52" s="108" t="s">
        <v>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94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</row>
    <row r="53" spans="1:167" ht="15.75" customHeight="1">
      <c r="A53" s="14"/>
      <c r="B53" s="92" t="s">
        <v>77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3"/>
      <c r="EH53" s="94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15.75" customHeight="1">
      <c r="A54" s="14"/>
      <c r="B54" s="92" t="s">
        <v>78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3"/>
      <c r="EH54" s="94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</row>
    <row r="55" spans="1:167" ht="30.75" customHeight="1">
      <c r="A55" s="14"/>
      <c r="B55" s="92" t="s">
        <v>224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3"/>
      <c r="EH55" s="113">
        <f>EH57+EH59+EH60+EH61+EH62+EH67</f>
        <v>0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</row>
    <row r="56" spans="1:167" ht="15.75" customHeight="1">
      <c r="A56" s="16"/>
      <c r="B56" s="105" t="s">
        <v>8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6"/>
      <c r="EH56" s="117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6"/>
    </row>
    <row r="57" spans="1:167" ht="15.75" customHeight="1">
      <c r="A57" s="14"/>
      <c r="B57" s="92" t="s">
        <v>30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3"/>
      <c r="EH57" s="113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</row>
    <row r="58" spans="1:167" ht="15.75" customHeight="1">
      <c r="A58" s="14"/>
      <c r="B58" s="92" t="s">
        <v>22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3"/>
      <c r="EH58" s="94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</row>
    <row r="59" spans="1:167" ht="15.75" customHeight="1">
      <c r="A59" s="14"/>
      <c r="B59" s="92" t="s">
        <v>23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3"/>
      <c r="EH59" s="94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</row>
    <row r="60" spans="1:167" ht="15.75" customHeight="1">
      <c r="A60" s="14"/>
      <c r="B60" s="92" t="s">
        <v>24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3"/>
      <c r="EH60" s="113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</row>
    <row r="61" spans="1:167" ht="15.75" customHeight="1">
      <c r="A61" s="14"/>
      <c r="B61" s="92" t="s">
        <v>25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3"/>
      <c r="EH61" s="113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6"/>
    </row>
    <row r="62" spans="1:167" ht="15.75" customHeight="1">
      <c r="A62" s="14"/>
      <c r="B62" s="92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3"/>
      <c r="EH62" s="99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6"/>
    </row>
    <row r="63" spans="1:167" ht="15.75" customHeight="1">
      <c r="A63" s="14"/>
      <c r="B63" s="92" t="s">
        <v>27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3"/>
      <c r="EH63" s="94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6"/>
    </row>
    <row r="64" spans="1:167" ht="15.75" customHeight="1">
      <c r="A64" s="14"/>
      <c r="B64" s="92" t="s">
        <v>31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3"/>
      <c r="EH64" s="94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6"/>
    </row>
    <row r="65" spans="1:167" ht="15.75" customHeight="1">
      <c r="A65" s="14"/>
      <c r="B65" s="92" t="s">
        <v>36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3"/>
      <c r="EH65" s="94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6"/>
    </row>
    <row r="66" spans="1:167" ht="15.75" customHeight="1">
      <c r="A66" s="14"/>
      <c r="B66" s="92" t="s">
        <v>32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3"/>
      <c r="EH66" s="94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6"/>
    </row>
    <row r="67" spans="1:167" ht="15.75" customHeight="1">
      <c r="A67" s="14"/>
      <c r="B67" s="92" t="s">
        <v>33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3"/>
      <c r="EH67" s="94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6"/>
    </row>
    <row r="68" spans="1:167" ht="15.75" customHeight="1">
      <c r="A68" s="14"/>
      <c r="B68" s="92" t="s">
        <v>34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3"/>
      <c r="EH68" s="94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6"/>
    </row>
    <row r="69" spans="1:167" ht="15.75" customHeight="1">
      <c r="A69" s="14"/>
      <c r="B69" s="92" t="s">
        <v>35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3"/>
      <c r="EH69" s="94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6"/>
    </row>
    <row r="70" spans="1:167" ht="30.75" customHeight="1">
      <c r="A70" s="14"/>
      <c r="B70" s="92" t="s">
        <v>79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3"/>
      <c r="EH70" s="113">
        <f>EH72</f>
        <v>0</v>
      </c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6"/>
    </row>
    <row r="71" spans="1:167" ht="15.75" customHeight="1">
      <c r="A71" s="18"/>
      <c r="B71" s="105" t="s">
        <v>8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6"/>
      <c r="EH71" s="94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6"/>
    </row>
    <row r="72" spans="1:167" ht="15.75" customHeight="1">
      <c r="A72" s="14"/>
      <c r="B72" s="92" t="s">
        <v>80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3"/>
      <c r="EH72" s="113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6"/>
    </row>
    <row r="73" spans="1:167" ht="15.75" customHeight="1">
      <c r="A73" s="14"/>
      <c r="B73" s="92" t="s">
        <v>81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3"/>
      <c r="EH73" s="94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6"/>
    </row>
    <row r="74" spans="1:167" ht="15.75" customHeight="1">
      <c r="A74" s="14"/>
      <c r="B74" s="92" t="s">
        <v>82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3"/>
      <c r="EH74" s="94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6"/>
    </row>
    <row r="75" spans="1:167" ht="15.75" customHeight="1">
      <c r="A75" s="14"/>
      <c r="B75" s="92" t="s">
        <v>83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3"/>
      <c r="EH75" s="94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6"/>
    </row>
    <row r="76" spans="1:167" ht="15.75" customHeight="1">
      <c r="A76" s="14"/>
      <c r="B76" s="92" t="s">
        <v>84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3"/>
      <c r="EH76" s="94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6"/>
    </row>
    <row r="77" spans="1:167" ht="15.75" customHeight="1">
      <c r="A77" s="14"/>
      <c r="B77" s="92" t="s">
        <v>85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3"/>
      <c r="EH77" s="94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6"/>
    </row>
    <row r="78" spans="1:167" ht="15.75" customHeight="1">
      <c r="A78" s="14"/>
      <c r="B78" s="92" t="s">
        <v>86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3"/>
      <c r="EH78" s="94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6"/>
    </row>
    <row r="79" spans="1:167" ht="15.75" customHeight="1">
      <c r="A79" s="14"/>
      <c r="B79" s="92" t="s">
        <v>87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3"/>
      <c r="EH79" s="94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6"/>
    </row>
    <row r="80" spans="1:167" ht="15.75" customHeight="1">
      <c r="A80" s="14"/>
      <c r="B80" s="92" t="s">
        <v>88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3"/>
      <c r="EH80" s="94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6"/>
    </row>
    <row r="81" spans="1:167" ht="15.75" customHeight="1">
      <c r="A81" s="14"/>
      <c r="B81" s="92" t="s">
        <v>89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3"/>
      <c r="EH81" s="94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6"/>
    </row>
    <row r="82" spans="1:167" ht="15.75" customHeight="1">
      <c r="A82" s="14"/>
      <c r="B82" s="92" t="s">
        <v>90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3"/>
      <c r="EH82" s="94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6"/>
    </row>
    <row r="83" spans="1:167" ht="15.75" customHeight="1">
      <c r="A83" s="14"/>
      <c r="B83" s="92" t="s">
        <v>91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3"/>
      <c r="EH83" s="94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6"/>
    </row>
    <row r="84" spans="1:167" ht="15.75" customHeight="1">
      <c r="A84" s="14"/>
      <c r="B84" s="92" t="s">
        <v>92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3"/>
      <c r="EH84" s="94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6"/>
    </row>
  </sheetData>
  <sheetProtection/>
  <mergeCells count="170">
    <mergeCell ref="EH73:FK73"/>
    <mergeCell ref="B74:EG74"/>
    <mergeCell ref="EH78:FK78"/>
    <mergeCell ref="EH81:FK81"/>
    <mergeCell ref="EH75:FK75"/>
    <mergeCell ref="B82:EG82"/>
    <mergeCell ref="EH82:FK82"/>
    <mergeCell ref="EH79:FK79"/>
    <mergeCell ref="B81:EG81"/>
    <mergeCell ref="B68:EG68"/>
    <mergeCell ref="B76:EG76"/>
    <mergeCell ref="EH76:FK76"/>
    <mergeCell ref="B80:EG80"/>
    <mergeCell ref="EH80:FK80"/>
    <mergeCell ref="B73:EG73"/>
    <mergeCell ref="B72:EG72"/>
    <mergeCell ref="EH72:FK72"/>
    <mergeCell ref="EH70:FK70"/>
    <mergeCell ref="EH71:FK71"/>
    <mergeCell ref="B71:EG71"/>
    <mergeCell ref="B70:EG70"/>
    <mergeCell ref="EH74:FK74"/>
    <mergeCell ref="B75:EG75"/>
    <mergeCell ref="B83:EG83"/>
    <mergeCell ref="EH83:FK83"/>
    <mergeCell ref="B77:EG77"/>
    <mergeCell ref="EH77:FK77"/>
    <mergeCell ref="B78:EG78"/>
    <mergeCell ref="B79:EG79"/>
    <mergeCell ref="B67:EG67"/>
    <mergeCell ref="EH67:FK67"/>
    <mergeCell ref="B69:EG69"/>
    <mergeCell ref="EH69:FK69"/>
    <mergeCell ref="EH68:FK68"/>
    <mergeCell ref="EH62:FK62"/>
    <mergeCell ref="B63:EG63"/>
    <mergeCell ref="EH63:FK63"/>
    <mergeCell ref="B66:EG66"/>
    <mergeCell ref="EH65:FK65"/>
    <mergeCell ref="B62:EG62"/>
    <mergeCell ref="EH66:FK66"/>
    <mergeCell ref="B64:EG64"/>
    <mergeCell ref="EH64:FK64"/>
    <mergeCell ref="B65:EG65"/>
    <mergeCell ref="B61:EG61"/>
    <mergeCell ref="EH61:FK61"/>
    <mergeCell ref="B58:EG58"/>
    <mergeCell ref="EH58:FK58"/>
    <mergeCell ref="B59:EG59"/>
    <mergeCell ref="EH59:FK59"/>
    <mergeCell ref="EH5:FK5"/>
    <mergeCell ref="EH6:FK6"/>
    <mergeCell ref="EH7:FK7"/>
    <mergeCell ref="EH8:FK8"/>
    <mergeCell ref="EH44:FK44"/>
    <mergeCell ref="B45:EG45"/>
    <mergeCell ref="B60:EG60"/>
    <mergeCell ref="EH60:FK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B48:EG48"/>
    <mergeCell ref="EH48:FK48"/>
    <mergeCell ref="EH33:FK33"/>
    <mergeCell ref="B34:EG34"/>
    <mergeCell ref="EH34:FK34"/>
    <mergeCell ref="B37:EG37"/>
    <mergeCell ref="EH36:FK36"/>
    <mergeCell ref="EH37:FK37"/>
    <mergeCell ref="B36:EG36"/>
    <mergeCell ref="EH35:FK35"/>
    <mergeCell ref="B33:EG33"/>
    <mergeCell ref="B32:EG32"/>
    <mergeCell ref="EH32:FK32"/>
    <mergeCell ref="EH29:FK29"/>
    <mergeCell ref="B31:EG31"/>
    <mergeCell ref="EH31:FK31"/>
    <mergeCell ref="EH30:FK30"/>
    <mergeCell ref="EH28:FK28"/>
    <mergeCell ref="EH26:FK26"/>
    <mergeCell ref="B29:EG29"/>
    <mergeCell ref="B27:EG27"/>
    <mergeCell ref="EH27:FK27"/>
    <mergeCell ref="B28:EG28"/>
    <mergeCell ref="B20:EG20"/>
    <mergeCell ref="EH20:FK20"/>
    <mergeCell ref="EH24:FK24"/>
    <mergeCell ref="EH25:FK25"/>
    <mergeCell ref="EH19:FK19"/>
    <mergeCell ref="B23:EG23"/>
    <mergeCell ref="EH23:FK23"/>
    <mergeCell ref="EH21:FK21"/>
    <mergeCell ref="B22:EG22"/>
    <mergeCell ref="EH22:FK22"/>
    <mergeCell ref="B16:EG16"/>
    <mergeCell ref="B15:EG15"/>
    <mergeCell ref="EH14:FK14"/>
    <mergeCell ref="EH17:FK17"/>
    <mergeCell ref="B18:EG18"/>
    <mergeCell ref="EH18:FK18"/>
    <mergeCell ref="EH10:FK10"/>
    <mergeCell ref="EH16:FK16"/>
    <mergeCell ref="EH11:FK11"/>
    <mergeCell ref="B13:EG13"/>
    <mergeCell ref="B10:EG10"/>
    <mergeCell ref="B12:EG12"/>
    <mergeCell ref="EH12:FK12"/>
    <mergeCell ref="EH13:FK13"/>
    <mergeCell ref="EH15:FK15"/>
    <mergeCell ref="B14:EG14"/>
    <mergeCell ref="EH84:FK84"/>
    <mergeCell ref="B1:FJ1"/>
    <mergeCell ref="B6:EG6"/>
    <mergeCell ref="B7:EG7"/>
    <mergeCell ref="B9:EG9"/>
    <mergeCell ref="EH4:FK4"/>
    <mergeCell ref="B5:EG5"/>
    <mergeCell ref="A4:EG4"/>
    <mergeCell ref="EH9:FK9"/>
    <mergeCell ref="B11:EG11"/>
    <mergeCell ref="B84:EG84"/>
    <mergeCell ref="B21:EG21"/>
    <mergeCell ref="B25:EG25"/>
    <mergeCell ref="B26:EG26"/>
    <mergeCell ref="B30:EG30"/>
    <mergeCell ref="B44:EG44"/>
    <mergeCell ref="B24:EG24"/>
    <mergeCell ref="B38:EG38"/>
    <mergeCell ref="B43:EG43"/>
    <mergeCell ref="B35:EG35"/>
    <mergeCell ref="CP2:CS2"/>
    <mergeCell ref="CT2:CW2"/>
    <mergeCell ref="CX2:DA2"/>
    <mergeCell ref="B19:EG19"/>
    <mergeCell ref="BQ2:BT2"/>
    <mergeCell ref="BU2:BW2"/>
    <mergeCell ref="BX2:CO2"/>
    <mergeCell ref="BK2:BP2"/>
    <mergeCell ref="B8:EG8"/>
    <mergeCell ref="B17:EG17"/>
    <mergeCell ref="EH43:FK43"/>
    <mergeCell ref="EH38:FK38"/>
    <mergeCell ref="EH39:FK39"/>
    <mergeCell ref="B39:EG39"/>
    <mergeCell ref="B40:EG40"/>
    <mergeCell ref="EH40:FK40"/>
    <mergeCell ref="B41:EG41"/>
    <mergeCell ref="EH41:FK41"/>
    <mergeCell ref="B42:EG42"/>
    <mergeCell ref="EH42:FK42"/>
    <mergeCell ref="B53:EG53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69"/>
  <sheetViews>
    <sheetView view="pageLayout" zoomScaleSheetLayoutView="100" workbookViewId="0" topLeftCell="A22">
      <selection activeCell="CG30" sqref="CG30:CY30"/>
    </sheetView>
  </sheetViews>
  <sheetFormatPr defaultColWidth="0.74609375" defaultRowHeight="12.75"/>
  <cols>
    <col min="1" max="67" width="0.74609375" style="1" customWidth="1"/>
    <col min="68" max="68" width="4.25390625" style="1" customWidth="1"/>
    <col min="69" max="83" width="0.74609375" style="1" customWidth="1"/>
    <col min="84" max="84" width="4.125" style="1" customWidth="1"/>
    <col min="85" max="16384" width="0.74609375" style="1" customWidth="1"/>
  </cols>
  <sheetData>
    <row r="1" spans="2:150" ht="15">
      <c r="B1" s="107" t="s">
        <v>217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</row>
    <row r="2" spans="63:105" ht="15">
      <c r="BK2" s="104" t="s">
        <v>48</v>
      </c>
      <c r="BL2" s="104"/>
      <c r="BM2" s="104"/>
      <c r="BN2" s="104"/>
      <c r="BO2" s="104"/>
      <c r="BP2" s="104"/>
      <c r="BQ2" s="103" t="s">
        <v>252</v>
      </c>
      <c r="BR2" s="103"/>
      <c r="BS2" s="103"/>
      <c r="BT2" s="103"/>
      <c r="BU2" s="102" t="s">
        <v>4</v>
      </c>
      <c r="BV2" s="102"/>
      <c r="BW2" s="102"/>
      <c r="BX2" s="103" t="s">
        <v>253</v>
      </c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53">
        <v>20</v>
      </c>
      <c r="CQ2" s="153"/>
      <c r="CR2" s="153"/>
      <c r="CS2" s="153"/>
      <c r="CT2" s="155" t="s">
        <v>239</v>
      </c>
      <c r="CU2" s="155"/>
      <c r="CV2" s="155"/>
      <c r="CW2" s="155"/>
      <c r="CX2" s="102" t="s">
        <v>5</v>
      </c>
      <c r="CY2" s="102"/>
      <c r="CZ2" s="102"/>
      <c r="DA2" s="102"/>
    </row>
    <row r="3" spans="1:15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1:151" s="20" customFormat="1" ht="15" customHeight="1">
      <c r="A4" s="162" t="s">
        <v>99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4"/>
      <c r="AC4" s="162" t="s">
        <v>93</v>
      </c>
      <c r="AD4" s="163"/>
      <c r="AE4" s="163"/>
      <c r="AF4" s="163"/>
      <c r="AG4" s="163"/>
      <c r="AH4" s="163"/>
      <c r="AI4" s="163"/>
      <c r="AJ4" s="163"/>
      <c r="AK4" s="164"/>
      <c r="AL4" s="162" t="s">
        <v>101</v>
      </c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4"/>
      <c r="BA4" s="159" t="s">
        <v>95</v>
      </c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1"/>
    </row>
    <row r="5" spans="1:151" s="20" customFormat="1" ht="1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8"/>
      <c r="AC5" s="186"/>
      <c r="AD5" s="187"/>
      <c r="AE5" s="187"/>
      <c r="AF5" s="187"/>
      <c r="AG5" s="187"/>
      <c r="AH5" s="187"/>
      <c r="AI5" s="187"/>
      <c r="AJ5" s="187"/>
      <c r="AK5" s="188"/>
      <c r="AL5" s="186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8"/>
      <c r="BA5" s="162" t="s">
        <v>94</v>
      </c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4"/>
      <c r="BQ5" s="159" t="s">
        <v>8</v>
      </c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1"/>
    </row>
    <row r="6" spans="1:151" s="20" customFormat="1" ht="57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8"/>
      <c r="AC6" s="186"/>
      <c r="AD6" s="187"/>
      <c r="AE6" s="187"/>
      <c r="AF6" s="187"/>
      <c r="AG6" s="187"/>
      <c r="AH6" s="187"/>
      <c r="AI6" s="187"/>
      <c r="AJ6" s="187"/>
      <c r="AK6" s="188"/>
      <c r="AL6" s="186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8"/>
      <c r="BA6" s="186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8"/>
      <c r="BQ6" s="162" t="s">
        <v>218</v>
      </c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4"/>
      <c r="CG6" s="162" t="s">
        <v>100</v>
      </c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4"/>
      <c r="CZ6" s="162" t="s">
        <v>96</v>
      </c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4"/>
      <c r="DP6" s="159" t="s">
        <v>97</v>
      </c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1"/>
    </row>
    <row r="7" spans="1:151" s="20" customFormat="1" ht="69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6"/>
      <c r="AD7" s="157"/>
      <c r="AE7" s="157"/>
      <c r="AF7" s="157"/>
      <c r="AG7" s="157"/>
      <c r="AH7" s="157"/>
      <c r="AI7" s="157"/>
      <c r="AJ7" s="157"/>
      <c r="AK7" s="158"/>
      <c r="AL7" s="156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8"/>
      <c r="CG7" s="156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8"/>
      <c r="CZ7" s="156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8"/>
      <c r="DP7" s="156" t="s">
        <v>94</v>
      </c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 t="s">
        <v>98</v>
      </c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</row>
    <row r="8" spans="1:151" s="20" customFormat="1" ht="13.5">
      <c r="A8" s="129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/>
      <c r="AC8" s="167" t="s">
        <v>103</v>
      </c>
      <c r="AD8" s="168"/>
      <c r="AE8" s="168"/>
      <c r="AF8" s="168"/>
      <c r="AG8" s="168"/>
      <c r="AH8" s="168"/>
      <c r="AI8" s="168"/>
      <c r="AJ8" s="168"/>
      <c r="AK8" s="169"/>
      <c r="AL8" s="167" t="s">
        <v>104</v>
      </c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9"/>
      <c r="BA8" s="129">
        <v>4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1"/>
      <c r="BQ8" s="129">
        <v>5</v>
      </c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1"/>
      <c r="CG8" s="129">
        <v>6</v>
      </c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1"/>
      <c r="CZ8" s="129">
        <v>7</v>
      </c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1"/>
      <c r="DP8" s="129">
        <v>8</v>
      </c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1"/>
      <c r="EF8" s="129">
        <v>9</v>
      </c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1"/>
    </row>
    <row r="9" spans="1:151" s="24" customFormat="1" ht="30" customHeight="1">
      <c r="A9" s="23"/>
      <c r="B9" s="171" t="s">
        <v>102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174" t="s">
        <v>105</v>
      </c>
      <c r="AD9" s="175"/>
      <c r="AE9" s="175"/>
      <c r="AF9" s="175"/>
      <c r="AG9" s="175"/>
      <c r="AH9" s="175"/>
      <c r="AI9" s="175"/>
      <c r="AJ9" s="175"/>
      <c r="AK9" s="176"/>
      <c r="AL9" s="177" t="s">
        <v>17</v>
      </c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82">
        <f>BQ9+CG9+DP9</f>
        <v>15604415.7</v>
      </c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>
        <f>BQ13</f>
        <v>13452000</v>
      </c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>
        <f>CG21</f>
        <v>1352415.7</v>
      </c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82">
        <f>DP11+DP13</f>
        <v>800000</v>
      </c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</row>
    <row r="10" spans="1:151" s="24" customFormat="1" ht="15" customHeight="1">
      <c r="A10" s="23"/>
      <c r="B10" s="165" t="s">
        <v>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6"/>
      <c r="AC10" s="167"/>
      <c r="AD10" s="168"/>
      <c r="AE10" s="168"/>
      <c r="AF10" s="168"/>
      <c r="AG10" s="168"/>
      <c r="AH10" s="168"/>
      <c r="AI10" s="168"/>
      <c r="AJ10" s="168"/>
      <c r="AK10" s="169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2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 t="s">
        <v>17</v>
      </c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 t="s">
        <v>17</v>
      </c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 t="s">
        <v>17</v>
      </c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 t="s">
        <v>17</v>
      </c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</row>
    <row r="11" spans="1:151" s="24" customFormat="1" ht="22.5" customHeight="1">
      <c r="A11" s="23"/>
      <c r="B11" s="165" t="s">
        <v>107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67" t="s">
        <v>106</v>
      </c>
      <c r="AD11" s="168"/>
      <c r="AE11" s="168"/>
      <c r="AF11" s="168"/>
      <c r="AG11" s="168"/>
      <c r="AH11" s="168"/>
      <c r="AI11" s="168"/>
      <c r="AJ11" s="168"/>
      <c r="AK11" s="169"/>
      <c r="AL11" s="170" t="s">
        <v>109</v>
      </c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27">
        <v>204944.08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7">
        <v>204944.08</v>
      </c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</row>
    <row r="12" spans="1:151" s="24" customFormat="1" ht="15" customHeight="1">
      <c r="A12" s="23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/>
      <c r="AD12" s="168"/>
      <c r="AE12" s="168"/>
      <c r="AF12" s="168"/>
      <c r="AG12" s="168"/>
      <c r="AH12" s="168"/>
      <c r="AI12" s="168"/>
      <c r="AJ12" s="168"/>
      <c r="AK12" s="169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 t="s">
        <v>17</v>
      </c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 t="s">
        <v>17</v>
      </c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 t="s">
        <v>17</v>
      </c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</row>
    <row r="13" spans="1:151" s="24" customFormat="1" ht="30" customHeight="1">
      <c r="A13" s="25"/>
      <c r="B13" s="189" t="s">
        <v>108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41" t="s">
        <v>109</v>
      </c>
      <c r="AD13" s="142"/>
      <c r="AE13" s="142"/>
      <c r="AF13" s="142"/>
      <c r="AG13" s="142"/>
      <c r="AH13" s="142"/>
      <c r="AI13" s="142"/>
      <c r="AJ13" s="142"/>
      <c r="AK13" s="143"/>
      <c r="AL13" s="170" t="s">
        <v>110</v>
      </c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27">
        <v>14047055.92</v>
      </c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54">
        <f>BQ25</f>
        <v>13452000</v>
      </c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 t="s">
        <v>17</v>
      </c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 t="s">
        <v>17</v>
      </c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7">
        <v>595055.92</v>
      </c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</row>
    <row r="14" spans="1:151" s="24" customFormat="1" ht="15" customHeight="1">
      <c r="A14" s="25"/>
      <c r="B14" s="189" t="s">
        <v>246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41"/>
      <c r="AD14" s="142"/>
      <c r="AE14" s="142"/>
      <c r="AF14" s="142"/>
      <c r="AG14" s="142"/>
      <c r="AH14" s="142"/>
      <c r="AI14" s="142"/>
      <c r="AJ14" s="142"/>
      <c r="AK14" s="143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27" t="s">
        <v>246</v>
      </c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 t="s">
        <v>246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8" t="s">
        <v>17</v>
      </c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 t="s">
        <v>17</v>
      </c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7" t="s">
        <v>246</v>
      </c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</row>
    <row r="15" spans="1:151" s="24" customFormat="1" ht="15" customHeight="1">
      <c r="A15" s="25"/>
      <c r="B15" s="189" t="s">
        <v>246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41"/>
      <c r="AD15" s="142"/>
      <c r="AE15" s="142"/>
      <c r="AF15" s="142"/>
      <c r="AG15" s="142"/>
      <c r="AH15" s="142"/>
      <c r="AI15" s="142"/>
      <c r="AJ15" s="142"/>
      <c r="AK15" s="143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 t="s">
        <v>17</v>
      </c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 t="s">
        <v>17</v>
      </c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</row>
    <row r="16" spans="1:151" s="24" customFormat="1" ht="15" customHeight="1">
      <c r="A16" s="25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90"/>
      <c r="AC16" s="141"/>
      <c r="AD16" s="142"/>
      <c r="AE16" s="142"/>
      <c r="AF16" s="142"/>
      <c r="AG16" s="142"/>
      <c r="AH16" s="142"/>
      <c r="AI16" s="142"/>
      <c r="AJ16" s="142"/>
      <c r="AK16" s="143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 t="s">
        <v>17</v>
      </c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 t="s">
        <v>17</v>
      </c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</row>
    <row r="17" spans="1:151" s="24" customFormat="1" ht="15" customHeight="1">
      <c r="A17" s="25"/>
      <c r="B17" s="189" t="s">
        <v>246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90"/>
      <c r="AC17" s="141"/>
      <c r="AD17" s="142"/>
      <c r="AE17" s="142"/>
      <c r="AF17" s="142"/>
      <c r="AG17" s="142"/>
      <c r="AH17" s="142"/>
      <c r="AI17" s="142"/>
      <c r="AJ17" s="142"/>
      <c r="AK17" s="143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27" t="s">
        <v>246</v>
      </c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 t="s">
        <v>246</v>
      </c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8" t="s">
        <v>17</v>
      </c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 t="s">
        <v>17</v>
      </c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7" t="s">
        <v>246</v>
      </c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</row>
    <row r="18" spans="1:151" s="24" customFormat="1" ht="15" customHeight="1">
      <c r="A18" s="25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0"/>
      <c r="AC18" s="141"/>
      <c r="AD18" s="142"/>
      <c r="AE18" s="142"/>
      <c r="AF18" s="142"/>
      <c r="AG18" s="142"/>
      <c r="AH18" s="142"/>
      <c r="AI18" s="142"/>
      <c r="AJ18" s="142"/>
      <c r="AK18" s="143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 t="s">
        <v>17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 t="s">
        <v>17</v>
      </c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</row>
    <row r="19" spans="1:151" s="24" customFormat="1" ht="43.5" customHeight="1">
      <c r="A19" s="23"/>
      <c r="B19" s="165" t="s">
        <v>113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6"/>
      <c r="AC19" s="167" t="s">
        <v>110</v>
      </c>
      <c r="AD19" s="168"/>
      <c r="AE19" s="168"/>
      <c r="AF19" s="168"/>
      <c r="AG19" s="168"/>
      <c r="AH19" s="168"/>
      <c r="AI19" s="168"/>
      <c r="AJ19" s="168"/>
      <c r="AK19" s="169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 t="s">
        <v>17</v>
      </c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 t="s">
        <v>17</v>
      </c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 t="s">
        <v>17</v>
      </c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 t="s">
        <v>17</v>
      </c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</row>
    <row r="20" spans="1:151" s="24" customFormat="1" ht="101.25" customHeight="1">
      <c r="A20" s="23"/>
      <c r="B20" s="165" t="s">
        <v>112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6"/>
      <c r="AC20" s="167" t="s">
        <v>111</v>
      </c>
      <c r="AD20" s="168"/>
      <c r="AE20" s="168"/>
      <c r="AF20" s="168"/>
      <c r="AG20" s="168"/>
      <c r="AH20" s="168"/>
      <c r="AI20" s="168"/>
      <c r="AJ20" s="168"/>
      <c r="AK20" s="169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 t="s">
        <v>17</v>
      </c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 t="s">
        <v>17</v>
      </c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 t="s">
        <v>17</v>
      </c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 t="s">
        <v>17</v>
      </c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</row>
    <row r="21" spans="1:151" s="24" customFormat="1" ht="43.5" customHeight="1">
      <c r="A21" s="23"/>
      <c r="B21" s="165" t="s">
        <v>115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6"/>
      <c r="AC21" s="167" t="s">
        <v>114</v>
      </c>
      <c r="AD21" s="168"/>
      <c r="AE21" s="168"/>
      <c r="AF21" s="168"/>
      <c r="AG21" s="168"/>
      <c r="AH21" s="168"/>
      <c r="AI21" s="168"/>
      <c r="AJ21" s="168"/>
      <c r="AK21" s="169"/>
      <c r="AL21" s="170" t="s">
        <v>118</v>
      </c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27">
        <f>CG21</f>
        <v>1352415.7</v>
      </c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8" t="s">
        <v>17</v>
      </c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83">
        <f>CG25</f>
        <v>1352415.7</v>
      </c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5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 t="s">
        <v>17</v>
      </c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 t="s">
        <v>17</v>
      </c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</row>
    <row r="22" spans="1:151" s="24" customFormat="1" ht="15" customHeight="1">
      <c r="A22" s="23"/>
      <c r="B22" s="165" t="s">
        <v>116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  <c r="AC22" s="167" t="s">
        <v>117</v>
      </c>
      <c r="AD22" s="168"/>
      <c r="AE22" s="168"/>
      <c r="AF22" s="168"/>
      <c r="AG22" s="168"/>
      <c r="AH22" s="168"/>
      <c r="AI22" s="168"/>
      <c r="AJ22" s="168"/>
      <c r="AK22" s="169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 t="s">
        <v>17</v>
      </c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 t="s">
        <v>17</v>
      </c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 t="s">
        <v>17</v>
      </c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</row>
    <row r="23" spans="1:151" s="24" customFormat="1" ht="30" customHeight="1">
      <c r="A23" s="25"/>
      <c r="B23" s="189" t="s">
        <v>203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41" t="s">
        <v>118</v>
      </c>
      <c r="AD23" s="142"/>
      <c r="AE23" s="142"/>
      <c r="AF23" s="142"/>
      <c r="AG23" s="142"/>
      <c r="AH23" s="142"/>
      <c r="AI23" s="142"/>
      <c r="AJ23" s="142"/>
      <c r="AK23" s="143"/>
      <c r="AL23" s="170" t="s">
        <v>17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 t="s">
        <v>17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 t="s">
        <v>17</v>
      </c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 t="s">
        <v>17</v>
      </c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 t="s">
        <v>17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</row>
    <row r="24" spans="1:151" s="24" customFormat="1" ht="15" customHeight="1">
      <c r="A24" s="23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6"/>
      <c r="AC24" s="167"/>
      <c r="AD24" s="168"/>
      <c r="AE24" s="168"/>
      <c r="AF24" s="168"/>
      <c r="AG24" s="168"/>
      <c r="AH24" s="168"/>
      <c r="AI24" s="168"/>
      <c r="AJ24" s="168"/>
      <c r="AK24" s="169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</row>
    <row r="25" spans="1:151" s="24" customFormat="1" ht="30" customHeight="1">
      <c r="A25" s="23"/>
      <c r="B25" s="171" t="s">
        <v>120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2"/>
      <c r="AC25" s="174" t="s">
        <v>119</v>
      </c>
      <c r="AD25" s="175"/>
      <c r="AE25" s="175"/>
      <c r="AF25" s="175"/>
      <c r="AG25" s="175"/>
      <c r="AH25" s="175"/>
      <c r="AI25" s="175"/>
      <c r="AJ25" s="175"/>
      <c r="AK25" s="176"/>
      <c r="AL25" s="177" t="s">
        <v>17</v>
      </c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82">
        <f>BA26+BA36+BA45</f>
        <v>15604415.7</v>
      </c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>
        <f>BQ26+BQ36+BQ45</f>
        <v>13452000</v>
      </c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>
        <f>CG26+CG45</f>
        <v>1352415.7</v>
      </c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82">
        <f>DP31+DP45</f>
        <v>800000</v>
      </c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</row>
    <row r="26" spans="1:151" s="24" customFormat="1" ht="30" customHeight="1">
      <c r="A26" s="25"/>
      <c r="B26" s="189" t="s">
        <v>122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41" t="s">
        <v>121</v>
      </c>
      <c r="AD26" s="142"/>
      <c r="AE26" s="142"/>
      <c r="AF26" s="142"/>
      <c r="AG26" s="142"/>
      <c r="AH26" s="142"/>
      <c r="AI26" s="142"/>
      <c r="AJ26" s="142"/>
      <c r="AK26" s="143"/>
      <c r="AL26" s="170" t="s">
        <v>106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27">
        <f>CG26+BQ26+DP26</f>
        <v>11651385.7</v>
      </c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>
        <f>BQ28+BQ29+BQ31+BQ30</f>
        <v>10990290</v>
      </c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>
        <f>CG28+CG29+CG31</f>
        <v>650415.7</v>
      </c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54">
        <f>DP28+DP29+DP30+DP31</f>
        <v>10680</v>
      </c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</row>
    <row r="27" spans="1:151" s="24" customFormat="1" ht="13.5">
      <c r="A27" s="23"/>
      <c r="B27" s="165" t="s">
        <v>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6"/>
      <c r="AC27" s="141" t="s">
        <v>129</v>
      </c>
      <c r="AD27" s="142"/>
      <c r="AE27" s="142"/>
      <c r="AF27" s="142"/>
      <c r="AG27" s="142"/>
      <c r="AH27" s="142"/>
      <c r="AI27" s="142"/>
      <c r="AJ27" s="142"/>
      <c r="AK27" s="143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</row>
    <row r="28" spans="1:151" s="24" customFormat="1" ht="13.5">
      <c r="A28" s="23"/>
      <c r="B28" s="165" t="s">
        <v>123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6"/>
      <c r="AC28" s="144"/>
      <c r="AD28" s="145"/>
      <c r="AE28" s="145"/>
      <c r="AF28" s="145"/>
      <c r="AG28" s="145"/>
      <c r="AH28" s="145"/>
      <c r="AI28" s="145"/>
      <c r="AJ28" s="145"/>
      <c r="AK28" s="146"/>
      <c r="AL28" s="170" t="s">
        <v>125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27">
        <f>CG28+BQ28</f>
        <v>8823960.75</v>
      </c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>
        <f>7962658+438556</f>
        <v>8401214</v>
      </c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8">
        <f>307220+6842.4+17106+10885.62+3887.73+76805</f>
        <v>422746.75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54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</row>
    <row r="29" spans="1:151" s="24" customFormat="1" ht="30" customHeight="1">
      <c r="A29" s="23"/>
      <c r="B29" s="191" t="s">
        <v>124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  <c r="AC29" s="144"/>
      <c r="AD29" s="145"/>
      <c r="AE29" s="145"/>
      <c r="AF29" s="145"/>
      <c r="AG29" s="145"/>
      <c r="AH29" s="145"/>
      <c r="AI29" s="145"/>
      <c r="AJ29" s="145"/>
      <c r="AK29" s="146"/>
      <c r="AL29" s="170" t="s">
        <v>126</v>
      </c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27">
        <f>CG29+BQ29</f>
        <v>2664744.95</v>
      </c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>
        <f>2404632+132444</f>
        <v>2537076</v>
      </c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8">
        <f>92780+2066.4+5166+3287.46+1174.09+23195</f>
        <v>127668.95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</row>
    <row r="30" spans="1:151" s="24" customFormat="1" ht="36" customHeight="1">
      <c r="A30" s="200" t="s">
        <v>243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  <c r="AC30" s="144"/>
      <c r="AD30" s="145"/>
      <c r="AE30" s="145"/>
      <c r="AF30" s="145"/>
      <c r="AG30" s="145"/>
      <c r="AH30" s="145"/>
      <c r="AI30" s="145"/>
      <c r="AJ30" s="145"/>
      <c r="AK30" s="146"/>
      <c r="AL30" s="167" t="s">
        <v>125</v>
      </c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  <c r="BA30" s="127">
        <f>CG30+BQ30</f>
        <v>52000</v>
      </c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83">
        <v>52000</v>
      </c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5"/>
      <c r="CG30" s="129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1"/>
      <c r="CZ30" s="129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1"/>
      <c r="DP30" s="183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5"/>
      <c r="EF30" s="129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1"/>
    </row>
    <row r="31" spans="1:151" s="24" customFormat="1" ht="57" customHeight="1">
      <c r="A31" s="25"/>
      <c r="B31" s="198" t="s">
        <v>128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9"/>
      <c r="AC31" s="147"/>
      <c r="AD31" s="148"/>
      <c r="AE31" s="148"/>
      <c r="AF31" s="148"/>
      <c r="AG31" s="148"/>
      <c r="AH31" s="148"/>
      <c r="AI31" s="148"/>
      <c r="AJ31" s="148"/>
      <c r="AK31" s="149"/>
      <c r="AL31" s="170" t="s">
        <v>127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27">
        <f>CG31+BQ31+DP31</f>
        <v>110680</v>
      </c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>
        <v>0</v>
      </c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>
        <v>100000</v>
      </c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81">
        <f>1800+5600+900+2380</f>
        <v>10680</v>
      </c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</row>
    <row r="32" spans="1:151" s="24" customFormat="1" ht="43.5" customHeight="1">
      <c r="A32" s="23"/>
      <c r="B32" s="191" t="s">
        <v>131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2"/>
      <c r="AC32" s="141" t="s">
        <v>130</v>
      </c>
      <c r="AD32" s="142"/>
      <c r="AE32" s="142"/>
      <c r="AF32" s="142"/>
      <c r="AG32" s="142"/>
      <c r="AH32" s="142"/>
      <c r="AI32" s="142"/>
      <c r="AJ32" s="142"/>
      <c r="AK32" s="143"/>
      <c r="AL32" s="170" t="s">
        <v>160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</row>
    <row r="33" spans="1:151" s="24" customFormat="1" ht="15" customHeight="1">
      <c r="A33" s="23"/>
      <c r="B33" s="165" t="s">
        <v>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6"/>
      <c r="AC33" s="144"/>
      <c r="AD33" s="145"/>
      <c r="AE33" s="145"/>
      <c r="AF33" s="145"/>
      <c r="AG33" s="145"/>
      <c r="AH33" s="145"/>
      <c r="AI33" s="145"/>
      <c r="AJ33" s="145"/>
      <c r="AK33" s="146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</row>
    <row r="34" spans="1:151" s="24" customFormat="1" ht="15" customHeight="1">
      <c r="A34" s="25"/>
      <c r="B34" s="189" t="s">
        <v>176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44"/>
      <c r="AD34" s="145"/>
      <c r="AE34" s="145"/>
      <c r="AF34" s="145"/>
      <c r="AG34" s="145"/>
      <c r="AH34" s="145"/>
      <c r="AI34" s="145"/>
      <c r="AJ34" s="145"/>
      <c r="AK34" s="146"/>
      <c r="AL34" s="170" t="s">
        <v>132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</row>
    <row r="35" spans="1:151" s="24" customFormat="1" ht="15" customHeight="1">
      <c r="A35" s="2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  <c r="AC35" s="147"/>
      <c r="AD35" s="148"/>
      <c r="AE35" s="148"/>
      <c r="AF35" s="148"/>
      <c r="AG35" s="148"/>
      <c r="AH35" s="148"/>
      <c r="AI35" s="148"/>
      <c r="AJ35" s="148"/>
      <c r="AK35" s="149"/>
      <c r="AL35" s="170" t="s">
        <v>133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</row>
    <row r="36" spans="1:151" s="24" customFormat="1" ht="30" customHeight="1">
      <c r="A36" s="23"/>
      <c r="B36" s="165" t="s">
        <v>134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93"/>
      <c r="AD36" s="194"/>
      <c r="AE36" s="194"/>
      <c r="AF36" s="194"/>
      <c r="AG36" s="194"/>
      <c r="AH36" s="194"/>
      <c r="AI36" s="194"/>
      <c r="AJ36" s="194"/>
      <c r="AK36" s="195"/>
      <c r="AL36" s="170" t="s">
        <v>135</v>
      </c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27">
        <f>BQ36+DP36</f>
        <v>212000</v>
      </c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>
        <v>212000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</row>
    <row r="37" spans="1:151" s="24" customFormat="1" ht="15" customHeight="1">
      <c r="A37" s="23"/>
      <c r="B37" s="165" t="s">
        <v>3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147"/>
      <c r="AD37" s="148"/>
      <c r="AE37" s="148"/>
      <c r="AF37" s="148"/>
      <c r="AG37" s="148"/>
      <c r="AH37" s="148"/>
      <c r="AI37" s="148"/>
      <c r="AJ37" s="148"/>
      <c r="AK37" s="149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</row>
    <row r="38" spans="1:151" s="24" customFormat="1" ht="43.5" customHeight="1">
      <c r="A38" s="23"/>
      <c r="B38" s="191" t="s">
        <v>137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141" t="s">
        <v>142</v>
      </c>
      <c r="AD38" s="142"/>
      <c r="AE38" s="142"/>
      <c r="AF38" s="142"/>
      <c r="AG38" s="142"/>
      <c r="AH38" s="142"/>
      <c r="AI38" s="142"/>
      <c r="AJ38" s="142"/>
      <c r="AK38" s="143"/>
      <c r="AL38" s="170" t="s">
        <v>136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27">
        <f>BQ38+DP38</f>
        <v>212000</v>
      </c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>
        <v>212000</v>
      </c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</row>
    <row r="39" spans="1:151" s="24" customFormat="1" ht="30" customHeight="1">
      <c r="A39" s="23"/>
      <c r="B39" s="165" t="s">
        <v>139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144"/>
      <c r="AD39" s="145"/>
      <c r="AE39" s="145"/>
      <c r="AF39" s="145"/>
      <c r="AG39" s="145"/>
      <c r="AH39" s="145"/>
      <c r="AI39" s="145"/>
      <c r="AJ39" s="145"/>
      <c r="AK39" s="146"/>
      <c r="AL39" s="170" t="s">
        <v>138</v>
      </c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54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54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</row>
    <row r="40" spans="1:151" s="24" customFormat="1" ht="15" customHeight="1">
      <c r="A40" s="23"/>
      <c r="B40" s="165" t="s">
        <v>141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147"/>
      <c r="AD40" s="148"/>
      <c r="AE40" s="148"/>
      <c r="AF40" s="148"/>
      <c r="AG40" s="148"/>
      <c r="AH40" s="148"/>
      <c r="AI40" s="148"/>
      <c r="AJ40" s="148"/>
      <c r="AK40" s="149"/>
      <c r="AL40" s="170" t="s">
        <v>140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54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54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</row>
    <row r="41" spans="1:151" s="24" customFormat="1" ht="43.5" customHeight="1">
      <c r="A41" s="25"/>
      <c r="B41" s="189" t="s">
        <v>144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90"/>
      <c r="AC41" s="141" t="s">
        <v>143</v>
      </c>
      <c r="AD41" s="142"/>
      <c r="AE41" s="142"/>
      <c r="AF41" s="142"/>
      <c r="AG41" s="142"/>
      <c r="AH41" s="142"/>
      <c r="AI41" s="142"/>
      <c r="AJ41" s="142"/>
      <c r="AK41" s="143"/>
      <c r="AL41" s="170" t="s">
        <v>140</v>
      </c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</row>
    <row r="42" spans="1:151" s="24" customFormat="1" ht="43.5" customHeight="1">
      <c r="A42" s="23"/>
      <c r="B42" s="191" t="s">
        <v>146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2"/>
      <c r="AC42" s="141" t="s">
        <v>145</v>
      </c>
      <c r="AD42" s="142"/>
      <c r="AE42" s="142"/>
      <c r="AF42" s="142"/>
      <c r="AG42" s="142"/>
      <c r="AH42" s="142"/>
      <c r="AI42" s="142"/>
      <c r="AJ42" s="142"/>
      <c r="AK42" s="143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</row>
    <row r="43" spans="1:151" s="24" customFormat="1" ht="15" customHeight="1">
      <c r="A43" s="23"/>
      <c r="B43" s="165" t="s">
        <v>3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44"/>
      <c r="AD43" s="145"/>
      <c r="AE43" s="145"/>
      <c r="AF43" s="145"/>
      <c r="AG43" s="145"/>
      <c r="AH43" s="145"/>
      <c r="AI43" s="145"/>
      <c r="AJ43" s="145"/>
      <c r="AK43" s="146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</row>
    <row r="44" spans="1:151" s="24" customFormat="1" ht="15" customHeight="1">
      <c r="A44" s="2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7"/>
      <c r="AC44" s="147"/>
      <c r="AD44" s="148"/>
      <c r="AE44" s="148"/>
      <c r="AF44" s="148"/>
      <c r="AG44" s="148"/>
      <c r="AH44" s="148"/>
      <c r="AI44" s="148"/>
      <c r="AJ44" s="148"/>
      <c r="AK44" s="149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</row>
    <row r="45" spans="1:151" s="5" customFormat="1" ht="43.5" customHeight="1">
      <c r="A45" s="21"/>
      <c r="B45" s="92" t="s">
        <v>147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150"/>
      <c r="AD45" s="151"/>
      <c r="AE45" s="151"/>
      <c r="AF45" s="151"/>
      <c r="AG45" s="151"/>
      <c r="AH45" s="151"/>
      <c r="AI45" s="151"/>
      <c r="AJ45" s="151"/>
      <c r="AK45" s="152"/>
      <c r="AL45" s="170" t="s">
        <v>143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27">
        <f>BA48+BA49+BA50+BA51+BA52+BA53+BA54+BA55+BA56+BA57+BA58+BA59</f>
        <v>3741030</v>
      </c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>
        <f>BQ48+BQ49+BQ50+BQ51+BQ52+BQ53+BQ54+BQ55+BQ56+BQ57+BQ58+BQ59</f>
        <v>2249710</v>
      </c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>
        <f>CG52+CG53+CG54+CG56+CG59+CG49</f>
        <v>702000</v>
      </c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7">
        <f>DP48+DP49+DP50+DP51+DP52+DP53+DP54+DP55+DP56+DP57+DP58+DP59</f>
        <v>789320</v>
      </c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</row>
    <row r="46" spans="1:151" s="5" customFormat="1" ht="15">
      <c r="A46" s="21"/>
      <c r="B46" s="92" t="s">
        <v>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124"/>
      <c r="AD46" s="125"/>
      <c r="AE46" s="125"/>
      <c r="AF46" s="125"/>
      <c r="AG46" s="125"/>
      <c r="AH46" s="125"/>
      <c r="AI46" s="125"/>
      <c r="AJ46" s="125"/>
      <c r="AK46" s="126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27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</row>
    <row r="47" spans="1:151" s="5" customFormat="1" ht="60.75" customHeight="1">
      <c r="A47" s="21"/>
      <c r="B47" s="92" t="s">
        <v>149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124"/>
      <c r="AD47" s="125"/>
      <c r="AE47" s="125"/>
      <c r="AF47" s="125"/>
      <c r="AG47" s="125"/>
      <c r="AH47" s="125"/>
      <c r="AI47" s="125"/>
      <c r="AJ47" s="125"/>
      <c r="AK47" s="126"/>
      <c r="AL47" s="170" t="s">
        <v>148</v>
      </c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</row>
    <row r="48" spans="1:151" s="5" customFormat="1" ht="15">
      <c r="A48" s="21"/>
      <c r="B48" s="92" t="s">
        <v>150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124"/>
      <c r="AD48" s="125"/>
      <c r="AE48" s="125"/>
      <c r="AF48" s="125"/>
      <c r="AG48" s="125"/>
      <c r="AH48" s="125"/>
      <c r="AI48" s="125"/>
      <c r="AJ48" s="125"/>
      <c r="AK48" s="126"/>
      <c r="AL48" s="170" t="s">
        <v>151</v>
      </c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27">
        <f>BQ48+CG48+DP48</f>
        <v>54000</v>
      </c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>
        <v>54000</v>
      </c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</row>
    <row r="49" spans="1:151" s="5" customFormat="1" ht="15">
      <c r="A49" s="21"/>
      <c r="B49" s="92" t="s">
        <v>152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124"/>
      <c r="AD49" s="125"/>
      <c r="AE49" s="125"/>
      <c r="AF49" s="125"/>
      <c r="AG49" s="125"/>
      <c r="AH49" s="125"/>
      <c r="AI49" s="125"/>
      <c r="AJ49" s="125"/>
      <c r="AK49" s="126"/>
      <c r="AL49" s="170" t="s">
        <v>151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27">
        <v>160000</v>
      </c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>
        <f>160000-18000</f>
        <v>142000</v>
      </c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8">
        <v>18000</v>
      </c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</row>
    <row r="50" spans="1:151" s="5" customFormat="1" ht="15">
      <c r="A50" s="21"/>
      <c r="B50" s="92" t="s">
        <v>153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124"/>
      <c r="AD50" s="125"/>
      <c r="AE50" s="125"/>
      <c r="AF50" s="125"/>
      <c r="AG50" s="125"/>
      <c r="AH50" s="125"/>
      <c r="AI50" s="125"/>
      <c r="AJ50" s="125"/>
      <c r="AK50" s="126"/>
      <c r="AL50" s="170" t="s">
        <v>151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27">
        <f>BQ50+CG50+DP50</f>
        <v>1359220</v>
      </c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>
        <f>1150000+107420+26300</f>
        <v>1283720</v>
      </c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54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7">
        <v>75500</v>
      </c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</row>
    <row r="51" spans="1:151" s="5" customFormat="1" ht="43.5" customHeight="1">
      <c r="A51" s="21"/>
      <c r="B51" s="92" t="s">
        <v>177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135"/>
      <c r="AD51" s="136"/>
      <c r="AE51" s="136"/>
      <c r="AF51" s="136"/>
      <c r="AG51" s="136"/>
      <c r="AH51" s="136"/>
      <c r="AI51" s="136"/>
      <c r="AJ51" s="136"/>
      <c r="AK51" s="137"/>
      <c r="AL51" s="170" t="s">
        <v>151</v>
      </c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</row>
    <row r="52" spans="1:151" s="5" customFormat="1" ht="30" customHeight="1">
      <c r="A52" s="21"/>
      <c r="B52" s="191" t="s">
        <v>154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2"/>
      <c r="AC52" s="124" t="s">
        <v>156</v>
      </c>
      <c r="AD52" s="125"/>
      <c r="AE52" s="125"/>
      <c r="AF52" s="125"/>
      <c r="AG52" s="125"/>
      <c r="AH52" s="125"/>
      <c r="AI52" s="125"/>
      <c r="AJ52" s="125"/>
      <c r="AK52" s="126"/>
      <c r="AL52" s="170" t="s">
        <v>151</v>
      </c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27">
        <f>BQ52+CG52+DP52</f>
        <v>185200</v>
      </c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>
        <f>298920-107420-26300</f>
        <v>165200</v>
      </c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54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7">
        <v>20000</v>
      </c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</row>
    <row r="53" spans="1:151" s="5" customFormat="1" ht="27.75" customHeight="1">
      <c r="A53" s="21"/>
      <c r="B53" s="92" t="s">
        <v>155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124"/>
      <c r="AD53" s="125"/>
      <c r="AE53" s="125"/>
      <c r="AF53" s="125"/>
      <c r="AG53" s="125"/>
      <c r="AH53" s="125"/>
      <c r="AI53" s="125"/>
      <c r="AJ53" s="125"/>
      <c r="AK53" s="126"/>
      <c r="AL53" s="170" t="s">
        <v>151</v>
      </c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27">
        <f>BQ53+CG53+DP53</f>
        <v>905890</v>
      </c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>
        <f>386790+15000+7100</f>
        <v>408890</v>
      </c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80">
        <f>208000+203000+50000</f>
        <v>461000</v>
      </c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7">
        <v>36000</v>
      </c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</row>
    <row r="54" spans="1:151" s="5" customFormat="1" ht="15" customHeight="1">
      <c r="A54" s="21"/>
      <c r="B54" s="92" t="s">
        <v>28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124"/>
      <c r="AD54" s="125"/>
      <c r="AE54" s="125"/>
      <c r="AF54" s="125"/>
      <c r="AG54" s="125"/>
      <c r="AH54" s="125"/>
      <c r="AI54" s="125"/>
      <c r="AJ54" s="125"/>
      <c r="AK54" s="126"/>
      <c r="AL54" s="170" t="s">
        <v>151</v>
      </c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27">
        <f>BQ54+CG54+DP54</f>
        <v>0</v>
      </c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>
        <v>0</v>
      </c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>
        <v>0</v>
      </c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7">
        <v>0</v>
      </c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</row>
    <row r="55" spans="1:151" s="5" customFormat="1" ht="15" customHeight="1">
      <c r="A55" s="22"/>
      <c r="B55" s="178" t="s">
        <v>158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9"/>
      <c r="AC55" s="124"/>
      <c r="AD55" s="125"/>
      <c r="AE55" s="125"/>
      <c r="AF55" s="125"/>
      <c r="AG55" s="125"/>
      <c r="AH55" s="125"/>
      <c r="AI55" s="125"/>
      <c r="AJ55" s="125"/>
      <c r="AK55" s="126"/>
      <c r="AL55" s="170" t="s">
        <v>157</v>
      </c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</row>
    <row r="56" spans="1:151" s="5" customFormat="1" ht="15" customHeight="1">
      <c r="A56" s="2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132"/>
      <c r="AD56" s="133"/>
      <c r="AE56" s="133"/>
      <c r="AF56" s="133"/>
      <c r="AG56" s="133"/>
      <c r="AH56" s="133"/>
      <c r="AI56" s="133"/>
      <c r="AJ56" s="133"/>
      <c r="AK56" s="134"/>
      <c r="AL56" s="170" t="s">
        <v>151</v>
      </c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27">
        <f>BQ56+DP56+CG56</f>
        <v>548720</v>
      </c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54">
        <f>20000</f>
        <v>20000</v>
      </c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7">
        <f>539400-7400-3280</f>
        <v>528720</v>
      </c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</row>
    <row r="57" spans="1:151" s="5" customFormat="1" ht="43.5" customHeight="1">
      <c r="A57" s="21"/>
      <c r="B57" s="92" t="s">
        <v>159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138"/>
      <c r="AD57" s="139"/>
      <c r="AE57" s="139"/>
      <c r="AF57" s="139"/>
      <c r="AG57" s="139"/>
      <c r="AH57" s="139"/>
      <c r="AI57" s="139"/>
      <c r="AJ57" s="139"/>
      <c r="AK57" s="140"/>
      <c r="AL57" s="170" t="s">
        <v>151</v>
      </c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</row>
    <row r="58" spans="1:151" s="5" customFormat="1" ht="15" customHeight="1">
      <c r="A58" s="22"/>
      <c r="B58" s="178" t="s">
        <v>249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9"/>
      <c r="AC58" s="124"/>
      <c r="AD58" s="125"/>
      <c r="AE58" s="125"/>
      <c r="AF58" s="125"/>
      <c r="AG58" s="125"/>
      <c r="AH58" s="125"/>
      <c r="AI58" s="125"/>
      <c r="AJ58" s="125"/>
      <c r="AK58" s="126"/>
      <c r="AL58" s="170" t="s">
        <v>157</v>
      </c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</row>
    <row r="59" spans="1:151" s="5" customFormat="1" ht="20.25" customHeight="1">
      <c r="A59" s="2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9"/>
      <c r="AC59" s="132"/>
      <c r="AD59" s="133"/>
      <c r="AE59" s="133"/>
      <c r="AF59" s="133"/>
      <c r="AG59" s="133"/>
      <c r="AH59" s="133"/>
      <c r="AI59" s="133"/>
      <c r="AJ59" s="133"/>
      <c r="AK59" s="134"/>
      <c r="AL59" s="170" t="s">
        <v>151</v>
      </c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27">
        <f>BQ59+DP59+CG59</f>
        <v>528000</v>
      </c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>
        <f>44000+147000+12000-7100</f>
        <v>195900</v>
      </c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>
        <f>25000+30000+98000+50000</f>
        <v>203000</v>
      </c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7">
        <f>89100+40000</f>
        <v>129100</v>
      </c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</row>
    <row r="60" spans="1:151" s="24" customFormat="1" ht="42" customHeight="1">
      <c r="A60" s="23"/>
      <c r="B60" s="171" t="s">
        <v>161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2"/>
      <c r="AC60" s="174" t="s">
        <v>160</v>
      </c>
      <c r="AD60" s="175"/>
      <c r="AE60" s="175"/>
      <c r="AF60" s="175"/>
      <c r="AG60" s="175"/>
      <c r="AH60" s="175"/>
      <c r="AI60" s="175"/>
      <c r="AJ60" s="175"/>
      <c r="AK60" s="176"/>
      <c r="AL60" s="177" t="s">
        <v>17</v>
      </c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</row>
    <row r="61" spans="1:151" s="24" customFormat="1" ht="15" customHeight="1">
      <c r="A61" s="23"/>
      <c r="B61" s="165" t="s">
        <v>3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167"/>
      <c r="AD61" s="168"/>
      <c r="AE61" s="168"/>
      <c r="AF61" s="168"/>
      <c r="AG61" s="168"/>
      <c r="AH61" s="168"/>
      <c r="AI61" s="168"/>
      <c r="AJ61" s="168"/>
      <c r="AK61" s="169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</row>
    <row r="62" spans="1:151" s="24" customFormat="1" ht="30" customHeight="1">
      <c r="A62" s="23"/>
      <c r="B62" s="165" t="s">
        <v>163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6"/>
      <c r="AC62" s="167" t="s">
        <v>162</v>
      </c>
      <c r="AD62" s="168"/>
      <c r="AE62" s="168"/>
      <c r="AF62" s="168"/>
      <c r="AG62" s="168"/>
      <c r="AH62" s="168"/>
      <c r="AI62" s="168"/>
      <c r="AJ62" s="168"/>
      <c r="AK62" s="169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</row>
    <row r="63" spans="1:151" s="24" customFormat="1" ht="15" customHeight="1">
      <c r="A63" s="23"/>
      <c r="B63" s="165" t="s">
        <v>164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6"/>
      <c r="AC63" s="167" t="s">
        <v>165</v>
      </c>
      <c r="AD63" s="168"/>
      <c r="AE63" s="168"/>
      <c r="AF63" s="168"/>
      <c r="AG63" s="168"/>
      <c r="AH63" s="168"/>
      <c r="AI63" s="168"/>
      <c r="AJ63" s="168"/>
      <c r="AK63" s="169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</row>
    <row r="64" spans="1:151" s="24" customFormat="1" ht="30" customHeight="1">
      <c r="A64" s="23"/>
      <c r="B64" s="165" t="s">
        <v>167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6"/>
      <c r="AC64" s="167" t="s">
        <v>166</v>
      </c>
      <c r="AD64" s="168"/>
      <c r="AE64" s="168"/>
      <c r="AF64" s="168"/>
      <c r="AG64" s="168"/>
      <c r="AH64" s="168"/>
      <c r="AI64" s="168"/>
      <c r="AJ64" s="168"/>
      <c r="AK64" s="169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</row>
    <row r="65" spans="1:151" s="24" customFormat="1" ht="15" customHeight="1">
      <c r="A65" s="23"/>
      <c r="B65" s="165" t="s">
        <v>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6"/>
      <c r="AC65" s="167"/>
      <c r="AD65" s="168"/>
      <c r="AE65" s="168"/>
      <c r="AF65" s="168"/>
      <c r="AG65" s="168"/>
      <c r="AH65" s="168"/>
      <c r="AI65" s="168"/>
      <c r="AJ65" s="168"/>
      <c r="AK65" s="169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</row>
    <row r="66" spans="1:151" s="24" customFormat="1" ht="30" customHeight="1">
      <c r="A66" s="23"/>
      <c r="B66" s="165" t="s">
        <v>168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6"/>
      <c r="AC66" s="167" t="s">
        <v>169</v>
      </c>
      <c r="AD66" s="168"/>
      <c r="AE66" s="168"/>
      <c r="AF66" s="168"/>
      <c r="AG66" s="168"/>
      <c r="AH66" s="168"/>
      <c r="AI66" s="168"/>
      <c r="AJ66" s="168"/>
      <c r="AK66" s="169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</row>
    <row r="67" spans="1:151" s="24" customFormat="1" ht="15" customHeight="1">
      <c r="A67" s="23"/>
      <c r="B67" s="165" t="s">
        <v>171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6"/>
      <c r="AC67" s="167" t="s">
        <v>170</v>
      </c>
      <c r="AD67" s="168"/>
      <c r="AE67" s="168"/>
      <c r="AF67" s="168"/>
      <c r="AG67" s="168"/>
      <c r="AH67" s="168"/>
      <c r="AI67" s="168"/>
      <c r="AJ67" s="168"/>
      <c r="AK67" s="169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</row>
    <row r="68" spans="1:151" s="24" customFormat="1" ht="30" customHeight="1">
      <c r="A68" s="23"/>
      <c r="B68" s="171" t="s">
        <v>174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2"/>
      <c r="AC68" s="167" t="s">
        <v>172</v>
      </c>
      <c r="AD68" s="168"/>
      <c r="AE68" s="168"/>
      <c r="AF68" s="168"/>
      <c r="AG68" s="168"/>
      <c r="AH68" s="168"/>
      <c r="AI68" s="168"/>
      <c r="AJ68" s="168"/>
      <c r="AK68" s="169"/>
      <c r="AL68" s="170" t="s">
        <v>17</v>
      </c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</row>
    <row r="69" spans="1:151" s="24" customFormat="1" ht="30" customHeight="1">
      <c r="A69" s="23"/>
      <c r="B69" s="171" t="s">
        <v>175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2"/>
      <c r="AC69" s="167" t="s">
        <v>173</v>
      </c>
      <c r="AD69" s="168"/>
      <c r="AE69" s="168"/>
      <c r="AF69" s="168"/>
      <c r="AG69" s="168"/>
      <c r="AH69" s="168"/>
      <c r="AI69" s="168"/>
      <c r="AJ69" s="168"/>
      <c r="AK69" s="169"/>
      <c r="AL69" s="170" t="s">
        <v>17</v>
      </c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</row>
  </sheetData>
  <sheetProtection/>
  <mergeCells count="566">
    <mergeCell ref="B1:ET1"/>
    <mergeCell ref="B18:AB18"/>
    <mergeCell ref="EF46:EU46"/>
    <mergeCell ref="EF25:EU25"/>
    <mergeCell ref="EF26:EU26"/>
    <mergeCell ref="EF33:EU33"/>
    <mergeCell ref="EF27:EU27"/>
    <mergeCell ref="EF38:EU38"/>
    <mergeCell ref="BA38:BP38"/>
    <mergeCell ref="CG38:CY38"/>
    <mergeCell ref="B54:AB54"/>
    <mergeCell ref="BA54:BP54"/>
    <mergeCell ref="AL55:AZ55"/>
    <mergeCell ref="BA53:BP53"/>
    <mergeCell ref="EF31:EU31"/>
    <mergeCell ref="DP42:EE42"/>
    <mergeCell ref="EF34:EU34"/>
    <mergeCell ref="EF32:EU32"/>
    <mergeCell ref="B55:AB56"/>
    <mergeCell ref="EF51:EU51"/>
    <mergeCell ref="B53:AB53"/>
    <mergeCell ref="AL53:AZ53"/>
    <mergeCell ref="AL56:AZ56"/>
    <mergeCell ref="CZ41:DO41"/>
    <mergeCell ref="EF19:EU19"/>
    <mergeCell ref="EF21:EU21"/>
    <mergeCell ref="EF52:EU52"/>
    <mergeCell ref="DP51:EE51"/>
    <mergeCell ref="AL54:AZ54"/>
    <mergeCell ref="EF37:EU37"/>
    <mergeCell ref="CZ38:DO38"/>
    <mergeCell ref="CG27:CY27"/>
    <mergeCell ref="CZ27:DO27"/>
    <mergeCell ref="BQ31:CF31"/>
    <mergeCell ref="BQ16:CF16"/>
    <mergeCell ref="EF35:EU35"/>
    <mergeCell ref="CG19:CY19"/>
    <mergeCell ref="CZ19:DO19"/>
    <mergeCell ref="DP19:EE19"/>
    <mergeCell ref="DP20:EE20"/>
    <mergeCell ref="BQ56:CF56"/>
    <mergeCell ref="EF18:EU18"/>
    <mergeCell ref="EF17:EU17"/>
    <mergeCell ref="EF36:EU36"/>
    <mergeCell ref="EF29:EU29"/>
    <mergeCell ref="EF28:EU28"/>
    <mergeCell ref="DP27:EE27"/>
    <mergeCell ref="BQ18:CF18"/>
    <mergeCell ref="BQ17:CF17"/>
    <mergeCell ref="CZ43:DO43"/>
    <mergeCell ref="BA23:BP23"/>
    <mergeCell ref="BA25:BP25"/>
    <mergeCell ref="BA21:BP21"/>
    <mergeCell ref="BQ27:CF27"/>
    <mergeCell ref="BQ30:CF30"/>
    <mergeCell ref="CG30:CY30"/>
    <mergeCell ref="BQ28:CF28"/>
    <mergeCell ref="CG28:CY28"/>
    <mergeCell ref="BQ29:CF29"/>
    <mergeCell ref="BA18:BP18"/>
    <mergeCell ref="EF22:EU22"/>
    <mergeCell ref="DP22:EE22"/>
    <mergeCell ref="BA22:BP22"/>
    <mergeCell ref="CZ22:DO22"/>
    <mergeCell ref="CG17:CY17"/>
    <mergeCell ref="CZ17:DO17"/>
    <mergeCell ref="CG18:CY18"/>
    <mergeCell ref="CZ18:DO18"/>
    <mergeCell ref="DP18:EE18"/>
    <mergeCell ref="EF9:EU9"/>
    <mergeCell ref="EF20:EU20"/>
    <mergeCell ref="EF23:EU23"/>
    <mergeCell ref="BQ11:CF11"/>
    <mergeCell ref="CZ25:DO25"/>
    <mergeCell ref="EF12:EU12"/>
    <mergeCell ref="BQ12:CF12"/>
    <mergeCell ref="BQ13:CF13"/>
    <mergeCell ref="CG14:CY14"/>
    <mergeCell ref="CZ14:DO14"/>
    <mergeCell ref="BA14:BP14"/>
    <mergeCell ref="CG11:CY11"/>
    <mergeCell ref="CZ11:DO11"/>
    <mergeCell ref="DP12:EE12"/>
    <mergeCell ref="B26:AB26"/>
    <mergeCell ref="B13:AB13"/>
    <mergeCell ref="AL11:AZ11"/>
    <mergeCell ref="AL25:AZ25"/>
    <mergeCell ref="AL26:AZ26"/>
    <mergeCell ref="B22:AB22"/>
    <mergeCell ref="B38:AB38"/>
    <mergeCell ref="BA32:BP32"/>
    <mergeCell ref="B14:AB14"/>
    <mergeCell ref="BA19:BP19"/>
    <mergeCell ref="BA20:BP20"/>
    <mergeCell ref="BA29:BP29"/>
    <mergeCell ref="BA31:BP31"/>
    <mergeCell ref="B34:AB35"/>
    <mergeCell ref="AL34:AZ34"/>
    <mergeCell ref="BA26:BP26"/>
    <mergeCell ref="CG42:CY42"/>
    <mergeCell ref="CZ42:DO42"/>
    <mergeCell ref="A4:AB7"/>
    <mergeCell ref="AL4:AZ7"/>
    <mergeCell ref="AL31:AZ31"/>
    <mergeCell ref="AL27:AZ27"/>
    <mergeCell ref="AL29:AZ29"/>
    <mergeCell ref="AL19:AZ19"/>
    <mergeCell ref="AL20:AZ20"/>
    <mergeCell ref="BA27:BP27"/>
    <mergeCell ref="AL45:AZ45"/>
    <mergeCell ref="BQ35:CF35"/>
    <mergeCell ref="BQ34:CF34"/>
    <mergeCell ref="BQ37:CF37"/>
    <mergeCell ref="BA37:BP37"/>
    <mergeCell ref="AL39:AZ39"/>
    <mergeCell ref="AL44:AZ44"/>
    <mergeCell ref="BA45:BP45"/>
    <mergeCell ref="BQ39:CF39"/>
    <mergeCell ref="BA34:BP34"/>
    <mergeCell ref="A30:AB30"/>
    <mergeCell ref="AL30:AZ30"/>
    <mergeCell ref="BA30:BP30"/>
    <mergeCell ref="AC27:AK31"/>
    <mergeCell ref="B32:AB32"/>
    <mergeCell ref="BA28:BP28"/>
    <mergeCell ref="B9:AB9"/>
    <mergeCell ref="AL9:AZ9"/>
    <mergeCell ref="AC10:AK10"/>
    <mergeCell ref="AC11:AK11"/>
    <mergeCell ref="B10:AB10"/>
    <mergeCell ref="B11:AB11"/>
    <mergeCell ref="AL10:AZ10"/>
    <mergeCell ref="B41:AB41"/>
    <mergeCell ref="B21:AB21"/>
    <mergeCell ref="AC26:AK26"/>
    <mergeCell ref="BA15:BP15"/>
    <mergeCell ref="BA35:BP35"/>
    <mergeCell ref="AL35:AZ35"/>
    <mergeCell ref="AL16:AZ16"/>
    <mergeCell ref="B28:AB28"/>
    <mergeCell ref="AL28:AZ28"/>
    <mergeCell ref="B31:AB31"/>
    <mergeCell ref="AL37:AZ37"/>
    <mergeCell ref="B37:AB37"/>
    <mergeCell ref="BA13:BP13"/>
    <mergeCell ref="B12:AB12"/>
    <mergeCell ref="B29:AB29"/>
    <mergeCell ref="AC25:AK25"/>
    <mergeCell ref="B25:AB25"/>
    <mergeCell ref="BA17:BP17"/>
    <mergeCell ref="B27:AB27"/>
    <mergeCell ref="AL32:AZ32"/>
    <mergeCell ref="AL18:AZ18"/>
    <mergeCell ref="B17:AB17"/>
    <mergeCell ref="AC13:AK13"/>
    <mergeCell ref="B16:AB16"/>
    <mergeCell ref="B15:AB15"/>
    <mergeCell ref="AL15:AZ15"/>
    <mergeCell ref="AL13:AZ13"/>
    <mergeCell ref="AC14:AK14"/>
    <mergeCell ref="AL14:AZ14"/>
    <mergeCell ref="B44:AB44"/>
    <mergeCell ref="AC32:AK35"/>
    <mergeCell ref="B33:AB33"/>
    <mergeCell ref="AL17:AZ17"/>
    <mergeCell ref="B19:AB19"/>
    <mergeCell ref="B43:AB43"/>
    <mergeCell ref="AL43:AZ43"/>
    <mergeCell ref="B42:AB42"/>
    <mergeCell ref="AL42:AZ42"/>
    <mergeCell ref="B20:AB20"/>
    <mergeCell ref="AC41:AK41"/>
    <mergeCell ref="AL41:AZ41"/>
    <mergeCell ref="AC36:AK36"/>
    <mergeCell ref="AC37:AK37"/>
    <mergeCell ref="AC38:AK38"/>
    <mergeCell ref="AC39:AK39"/>
    <mergeCell ref="AC40:AK40"/>
    <mergeCell ref="AL38:AZ38"/>
    <mergeCell ref="AL36:AZ36"/>
    <mergeCell ref="AL40:AZ40"/>
    <mergeCell ref="B45:AB45"/>
    <mergeCell ref="B51:AB51"/>
    <mergeCell ref="B52:AB52"/>
    <mergeCell ref="B48:AB48"/>
    <mergeCell ref="B49:AB49"/>
    <mergeCell ref="B50:AB50"/>
    <mergeCell ref="B47:AB47"/>
    <mergeCell ref="B46:AB46"/>
    <mergeCell ref="DP10:EE10"/>
    <mergeCell ref="DP11:EE11"/>
    <mergeCell ref="CG12:CY12"/>
    <mergeCell ref="CZ12:DO12"/>
    <mergeCell ref="EF10:EU10"/>
    <mergeCell ref="EF14:EU14"/>
    <mergeCell ref="DP41:EE41"/>
    <mergeCell ref="DP26:EE26"/>
    <mergeCell ref="DP28:EE28"/>
    <mergeCell ref="DP34:EE34"/>
    <mergeCell ref="DP33:EE33"/>
    <mergeCell ref="DP29:EE29"/>
    <mergeCell ref="DP32:EE32"/>
    <mergeCell ref="DP43:EE43"/>
    <mergeCell ref="EF54:EU54"/>
    <mergeCell ref="DP47:EE47"/>
    <mergeCell ref="EF47:EU47"/>
    <mergeCell ref="EF48:EU48"/>
    <mergeCell ref="EF49:EU49"/>
    <mergeCell ref="EF50:EU50"/>
    <mergeCell ref="DP48:EE48"/>
    <mergeCell ref="DP46:EE46"/>
    <mergeCell ref="DP53:EE53"/>
    <mergeCell ref="EF41:EU41"/>
    <mergeCell ref="EF42:EU42"/>
    <mergeCell ref="EF40:EU40"/>
    <mergeCell ref="EF45:EU45"/>
    <mergeCell ref="EF44:EU44"/>
    <mergeCell ref="EF43:EU43"/>
    <mergeCell ref="BQ60:CF60"/>
    <mergeCell ref="CG60:CY60"/>
    <mergeCell ref="BQ57:CF57"/>
    <mergeCell ref="BQ45:CF45"/>
    <mergeCell ref="BQ32:CF32"/>
    <mergeCell ref="CG32:CY32"/>
    <mergeCell ref="CG35:CY35"/>
    <mergeCell ref="CG44:CY44"/>
    <mergeCell ref="BQ42:CF42"/>
    <mergeCell ref="BQ43:CF43"/>
    <mergeCell ref="EF39:EU39"/>
    <mergeCell ref="EF24:EU24"/>
    <mergeCell ref="DP23:EE23"/>
    <mergeCell ref="DP25:EE25"/>
    <mergeCell ref="BQ36:CF36"/>
    <mergeCell ref="CZ33:DO33"/>
    <mergeCell ref="CG29:CY29"/>
    <mergeCell ref="CZ29:DO29"/>
    <mergeCell ref="CG31:CY31"/>
    <mergeCell ref="BQ23:CF23"/>
    <mergeCell ref="AC21:AK21"/>
    <mergeCell ref="AL21:AZ21"/>
    <mergeCell ref="EF8:EU8"/>
    <mergeCell ref="A8:AB8"/>
    <mergeCell ref="CZ15:DO15"/>
    <mergeCell ref="EF15:EU15"/>
    <mergeCell ref="EF16:EU16"/>
    <mergeCell ref="AC19:AK19"/>
    <mergeCell ref="AC20:AK20"/>
    <mergeCell ref="BA12:BP12"/>
    <mergeCell ref="B23:AB23"/>
    <mergeCell ref="AC23:AK23"/>
    <mergeCell ref="AL23:AZ23"/>
    <mergeCell ref="CG15:CY15"/>
    <mergeCell ref="AC15:AK15"/>
    <mergeCell ref="AC16:AK16"/>
    <mergeCell ref="AC17:AK17"/>
    <mergeCell ref="AC18:AK18"/>
    <mergeCell ref="AC22:AK22"/>
    <mergeCell ref="AL22:AZ22"/>
    <mergeCell ref="BA5:BP7"/>
    <mergeCell ref="DP8:EE8"/>
    <mergeCell ref="BQ21:CF21"/>
    <mergeCell ref="CG21:CY21"/>
    <mergeCell ref="CZ8:DO8"/>
    <mergeCell ref="BA16:BP16"/>
    <mergeCell ref="BQ15:CF15"/>
    <mergeCell ref="BQ19:CF19"/>
    <mergeCell ref="BA10:BP10"/>
    <mergeCell ref="CG13:CY13"/>
    <mergeCell ref="AC12:AK12"/>
    <mergeCell ref="AL12:AZ12"/>
    <mergeCell ref="EF7:EU7"/>
    <mergeCell ref="EF11:EU11"/>
    <mergeCell ref="EF13:EU13"/>
    <mergeCell ref="BQ14:CF14"/>
    <mergeCell ref="BQ10:CF10"/>
    <mergeCell ref="BA8:BP8"/>
    <mergeCell ref="AC9:AK9"/>
    <mergeCell ref="BA9:BP9"/>
    <mergeCell ref="AC4:AK7"/>
    <mergeCell ref="AC8:AK8"/>
    <mergeCell ref="AL8:AZ8"/>
    <mergeCell ref="BA11:BP11"/>
    <mergeCell ref="CZ13:DO13"/>
    <mergeCell ref="DP13:EE13"/>
    <mergeCell ref="BQ8:CF8"/>
    <mergeCell ref="CG8:CY8"/>
    <mergeCell ref="CZ9:DO9"/>
    <mergeCell ref="DP9:EE9"/>
    <mergeCell ref="BQ9:CF9"/>
    <mergeCell ref="CG10:CY10"/>
    <mergeCell ref="CZ10:DO10"/>
    <mergeCell ref="CG9:CY9"/>
    <mergeCell ref="DP17:EE17"/>
    <mergeCell ref="CG16:CY16"/>
    <mergeCell ref="DP15:EE15"/>
    <mergeCell ref="DP16:EE16"/>
    <mergeCell ref="CZ16:DO16"/>
    <mergeCell ref="DP14:EE14"/>
    <mergeCell ref="CZ21:DO21"/>
    <mergeCell ref="CG23:CY23"/>
    <mergeCell ref="CZ23:DO23"/>
    <mergeCell ref="DP21:EE21"/>
    <mergeCell ref="CZ30:DO30"/>
    <mergeCell ref="DP30:EE30"/>
    <mergeCell ref="CG25:CY25"/>
    <mergeCell ref="CG26:CY26"/>
    <mergeCell ref="CZ28:DO28"/>
    <mergeCell ref="CZ26:DO26"/>
    <mergeCell ref="BQ20:CF20"/>
    <mergeCell ref="CG20:CY20"/>
    <mergeCell ref="CZ20:DO20"/>
    <mergeCell ref="CG34:CY34"/>
    <mergeCell ref="CZ34:DO34"/>
    <mergeCell ref="CG22:CY22"/>
    <mergeCell ref="BQ33:CF33"/>
    <mergeCell ref="BQ22:CF22"/>
    <mergeCell ref="BQ26:CF26"/>
    <mergeCell ref="BQ25:CF25"/>
    <mergeCell ref="CZ35:DO35"/>
    <mergeCell ref="DP35:EE35"/>
    <mergeCell ref="CZ31:DO31"/>
    <mergeCell ref="DP31:EE31"/>
    <mergeCell ref="CZ32:DO32"/>
    <mergeCell ref="AL33:AZ33"/>
    <mergeCell ref="BA33:BP33"/>
    <mergeCell ref="CG33:CY33"/>
    <mergeCell ref="B40:AB40"/>
    <mergeCell ref="BQ38:CF38"/>
    <mergeCell ref="CG37:CY37"/>
    <mergeCell ref="CZ37:DO37"/>
    <mergeCell ref="DP37:EE37"/>
    <mergeCell ref="CG36:CY36"/>
    <mergeCell ref="CZ36:DO36"/>
    <mergeCell ref="DP36:EE36"/>
    <mergeCell ref="B36:AB36"/>
    <mergeCell ref="BA36:BP36"/>
    <mergeCell ref="CG45:CY45"/>
    <mergeCell ref="BA39:BP39"/>
    <mergeCell ref="B39:AB39"/>
    <mergeCell ref="DP38:EE38"/>
    <mergeCell ref="CG40:CY40"/>
    <mergeCell ref="CZ40:DO40"/>
    <mergeCell ref="DP40:EE40"/>
    <mergeCell ref="CG39:CY39"/>
    <mergeCell ref="CZ39:DO39"/>
    <mergeCell ref="DP39:EE39"/>
    <mergeCell ref="CZ45:DO45"/>
    <mergeCell ref="DP45:EE45"/>
    <mergeCell ref="CG46:CY46"/>
    <mergeCell ref="CZ46:DO46"/>
    <mergeCell ref="BA41:BP41"/>
    <mergeCell ref="BQ41:CF41"/>
    <mergeCell ref="CG41:CY41"/>
    <mergeCell ref="BA44:BP44"/>
    <mergeCell ref="BQ44:CF44"/>
    <mergeCell ref="CZ44:DO44"/>
    <mergeCell ref="DP44:EE44"/>
    <mergeCell ref="AL48:AZ48"/>
    <mergeCell ref="BA48:BP48"/>
    <mergeCell ref="BQ48:CF48"/>
    <mergeCell ref="CZ48:DO48"/>
    <mergeCell ref="CG48:CY48"/>
    <mergeCell ref="BA47:BP47"/>
    <mergeCell ref="BQ47:CF47"/>
    <mergeCell ref="CG47:CY47"/>
    <mergeCell ref="BQ46:CF46"/>
    <mergeCell ref="B57:AB57"/>
    <mergeCell ref="AL46:AZ46"/>
    <mergeCell ref="AL57:AZ57"/>
    <mergeCell ref="AL49:AZ49"/>
    <mergeCell ref="AL51:AZ51"/>
    <mergeCell ref="AC49:AK49"/>
    <mergeCell ref="AL50:AZ50"/>
    <mergeCell ref="AC50:AK50"/>
    <mergeCell ref="AL47:AZ47"/>
    <mergeCell ref="AC53:AK53"/>
    <mergeCell ref="BQ55:CF55"/>
    <mergeCell ref="CZ57:DO57"/>
    <mergeCell ref="BA57:BP57"/>
    <mergeCell ref="CG52:CY52"/>
    <mergeCell ref="CZ52:DO52"/>
    <mergeCell ref="BA49:BP49"/>
    <mergeCell ref="BQ49:CF49"/>
    <mergeCell ref="CG51:CY51"/>
    <mergeCell ref="BA55:BP55"/>
    <mergeCell ref="BA56:BP56"/>
    <mergeCell ref="BA52:BP52"/>
    <mergeCell ref="AL52:AZ52"/>
    <mergeCell ref="CZ47:DO47"/>
    <mergeCell ref="BA51:BP51"/>
    <mergeCell ref="BQ51:CF51"/>
    <mergeCell ref="AC52:AK52"/>
    <mergeCell ref="AC47:AK47"/>
    <mergeCell ref="CZ51:DO51"/>
    <mergeCell ref="AC48:AK48"/>
    <mergeCell ref="BA50:BP50"/>
    <mergeCell ref="DP52:EE52"/>
    <mergeCell ref="DP49:EE49"/>
    <mergeCell ref="CG50:CY50"/>
    <mergeCell ref="CZ50:DO50"/>
    <mergeCell ref="CG49:CY49"/>
    <mergeCell ref="DP50:EE50"/>
    <mergeCell ref="CZ49:DO49"/>
    <mergeCell ref="EF53:EU53"/>
    <mergeCell ref="BQ54:CF54"/>
    <mergeCell ref="CG54:CY54"/>
    <mergeCell ref="CZ54:DO54"/>
    <mergeCell ref="BQ53:CF53"/>
    <mergeCell ref="CG53:CY53"/>
    <mergeCell ref="CZ53:DO53"/>
    <mergeCell ref="EF55:EU55"/>
    <mergeCell ref="DP54:EE54"/>
    <mergeCell ref="CG56:CY56"/>
    <mergeCell ref="CZ56:DO56"/>
    <mergeCell ref="DP56:EE56"/>
    <mergeCell ref="CG55:CY55"/>
    <mergeCell ref="CZ55:DO55"/>
    <mergeCell ref="DP55:EE55"/>
    <mergeCell ref="EF56:EU56"/>
    <mergeCell ref="EF58:EU58"/>
    <mergeCell ref="B58:AB59"/>
    <mergeCell ref="AL59:AZ59"/>
    <mergeCell ref="BA59:BP59"/>
    <mergeCell ref="BQ59:CF59"/>
    <mergeCell ref="CG57:CY57"/>
    <mergeCell ref="BA58:BP58"/>
    <mergeCell ref="BQ58:CF58"/>
    <mergeCell ref="CG58:CY58"/>
    <mergeCell ref="AL58:AZ58"/>
    <mergeCell ref="CZ61:DO61"/>
    <mergeCell ref="DP61:EE61"/>
    <mergeCell ref="CZ58:DO58"/>
    <mergeCell ref="DP57:EE57"/>
    <mergeCell ref="EF57:EU57"/>
    <mergeCell ref="B60:AB60"/>
    <mergeCell ref="AC60:AK60"/>
    <mergeCell ref="AL60:AZ60"/>
    <mergeCell ref="BA60:BP60"/>
    <mergeCell ref="DP58:EE58"/>
    <mergeCell ref="B61:AB61"/>
    <mergeCell ref="AC61:AK61"/>
    <mergeCell ref="AL61:AZ61"/>
    <mergeCell ref="BA61:BP61"/>
    <mergeCell ref="BQ61:CF61"/>
    <mergeCell ref="CG61:CY61"/>
    <mergeCell ref="CG59:CY59"/>
    <mergeCell ref="EF60:EU60"/>
    <mergeCell ref="DP59:EE59"/>
    <mergeCell ref="EF59:EU59"/>
    <mergeCell ref="CZ59:DO59"/>
    <mergeCell ref="CZ60:DO60"/>
    <mergeCell ref="DP60:EE60"/>
    <mergeCell ref="EF61:EU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CG68:CY68"/>
    <mergeCell ref="CZ68:DO68"/>
    <mergeCell ref="B67:AB67"/>
    <mergeCell ref="AC67:AK67"/>
    <mergeCell ref="AL67:AZ67"/>
    <mergeCell ref="BA67:BP67"/>
    <mergeCell ref="BQ67:CF67"/>
    <mergeCell ref="CG67:CY67"/>
    <mergeCell ref="CZ69:DO69"/>
    <mergeCell ref="DP69:EE69"/>
    <mergeCell ref="CZ67:DO67"/>
    <mergeCell ref="DP67:EE67"/>
    <mergeCell ref="EF67:EU67"/>
    <mergeCell ref="B68:AB68"/>
    <mergeCell ref="AC68:AK68"/>
    <mergeCell ref="AL68:AZ68"/>
    <mergeCell ref="BA68:BP68"/>
    <mergeCell ref="BQ68:CF68"/>
    <mergeCell ref="DP24:EE24"/>
    <mergeCell ref="AC58:AK58"/>
    <mergeCell ref="DP68:EE68"/>
    <mergeCell ref="EF68:EU68"/>
    <mergeCell ref="B69:AB69"/>
    <mergeCell ref="AC69:AK69"/>
    <mergeCell ref="AL69:AZ69"/>
    <mergeCell ref="BA69:BP69"/>
    <mergeCell ref="BQ69:CF69"/>
    <mergeCell ref="CG69:CY69"/>
    <mergeCell ref="CZ6:DO7"/>
    <mergeCell ref="BK2:BP2"/>
    <mergeCell ref="EF69:EU69"/>
    <mergeCell ref="B24:AB24"/>
    <mergeCell ref="AC24:AK24"/>
    <mergeCell ref="AL24:AZ24"/>
    <mergeCell ref="BA24:BP24"/>
    <mergeCell ref="BQ24:CF24"/>
    <mergeCell ref="CG24:CY24"/>
    <mergeCell ref="CZ24:DO24"/>
    <mergeCell ref="BQ52:CF52"/>
    <mergeCell ref="BQ50:CF50"/>
    <mergeCell ref="CT2:CW2"/>
    <mergeCell ref="CX2:DA2"/>
    <mergeCell ref="DP7:EE7"/>
    <mergeCell ref="DP6:EU6"/>
    <mergeCell ref="BA4:EU4"/>
    <mergeCell ref="BQ5:EU5"/>
    <mergeCell ref="BQ6:CF7"/>
    <mergeCell ref="CG6:CY7"/>
    <mergeCell ref="AC42:AK44"/>
    <mergeCell ref="AC45:AK45"/>
    <mergeCell ref="CP2:CS2"/>
    <mergeCell ref="BQ2:BT2"/>
    <mergeCell ref="BU2:BW2"/>
    <mergeCell ref="BX2:CO2"/>
    <mergeCell ref="BA43:BP43"/>
    <mergeCell ref="BA40:BP40"/>
    <mergeCell ref="BQ40:CF40"/>
    <mergeCell ref="CG43:CY43"/>
    <mergeCell ref="AC54:AK54"/>
    <mergeCell ref="AC46:AK46"/>
    <mergeCell ref="BA46:BP46"/>
    <mergeCell ref="BA42:BP42"/>
    <mergeCell ref="EF30:EU30"/>
    <mergeCell ref="AC59:AK59"/>
    <mergeCell ref="AC51:AK51"/>
    <mergeCell ref="AC56:AK56"/>
    <mergeCell ref="AC57:AK57"/>
    <mergeCell ref="AC55:AK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0">
      <selection activeCell="AP5" sqref="AP5:CE6"/>
    </sheetView>
  </sheetViews>
  <sheetFormatPr defaultColWidth="0.74609375" defaultRowHeight="12.75"/>
  <cols>
    <col min="1" max="54" width="0.74609375" style="1" customWidth="1"/>
    <col min="55" max="55" width="4.00390625" style="1" customWidth="1"/>
    <col min="56" max="68" width="0.74609375" style="1" customWidth="1"/>
    <col min="69" max="69" width="0.12890625" style="1" customWidth="1"/>
    <col min="70" max="82" width="0.74609375" style="1" customWidth="1"/>
    <col min="83" max="83" width="1.75390625" style="1" customWidth="1"/>
    <col min="84" max="96" width="0.74609375" style="1" customWidth="1"/>
    <col min="97" max="97" width="2.125" style="1" customWidth="1"/>
    <col min="98" max="124" width="0.74609375" style="1" customWidth="1"/>
    <col min="125" max="125" width="1.625" style="1" customWidth="1"/>
    <col min="126" max="16384" width="0.74609375" style="1" customWidth="1"/>
  </cols>
  <sheetData>
    <row r="1" spans="2:166" ht="15">
      <c r="B1" s="107" t="s">
        <v>219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104" t="s">
        <v>48</v>
      </c>
      <c r="BL2" s="104"/>
      <c r="BM2" s="104"/>
      <c r="BN2" s="104"/>
      <c r="BO2" s="104"/>
      <c r="BP2" s="104"/>
      <c r="BQ2" s="103" t="s">
        <v>252</v>
      </c>
      <c r="BR2" s="103"/>
      <c r="BS2" s="103"/>
      <c r="BT2" s="103"/>
      <c r="BU2" s="102" t="s">
        <v>4</v>
      </c>
      <c r="BV2" s="102"/>
      <c r="BW2" s="102"/>
      <c r="BX2" s="103" t="s">
        <v>253</v>
      </c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53">
        <v>20</v>
      </c>
      <c r="CQ2" s="153"/>
      <c r="CR2" s="153"/>
      <c r="CS2" s="153"/>
      <c r="CT2" s="155" t="s">
        <v>239</v>
      </c>
      <c r="CU2" s="155"/>
      <c r="CV2" s="155"/>
      <c r="CW2" s="155"/>
      <c r="CX2" s="102" t="s">
        <v>5</v>
      </c>
      <c r="CY2" s="102"/>
      <c r="CZ2" s="102"/>
      <c r="DA2" s="102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16" t="s">
        <v>99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216" t="s">
        <v>93</v>
      </c>
      <c r="X4" s="217"/>
      <c r="Y4" s="217"/>
      <c r="Z4" s="217"/>
      <c r="AA4" s="217"/>
      <c r="AB4" s="217"/>
      <c r="AC4" s="217"/>
      <c r="AD4" s="217"/>
      <c r="AE4" s="218"/>
      <c r="AF4" s="216" t="s">
        <v>178</v>
      </c>
      <c r="AG4" s="217"/>
      <c r="AH4" s="217"/>
      <c r="AI4" s="217"/>
      <c r="AJ4" s="217"/>
      <c r="AK4" s="217"/>
      <c r="AL4" s="217"/>
      <c r="AM4" s="217"/>
      <c r="AN4" s="217"/>
      <c r="AO4" s="218"/>
      <c r="AP4" s="208" t="s">
        <v>181</v>
      </c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10"/>
    </row>
    <row r="5" spans="1:167" ht="16.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  <c r="W5" s="219"/>
      <c r="X5" s="220"/>
      <c r="Y5" s="220"/>
      <c r="Z5" s="220"/>
      <c r="AA5" s="220"/>
      <c r="AB5" s="220"/>
      <c r="AC5" s="220"/>
      <c r="AD5" s="220"/>
      <c r="AE5" s="221"/>
      <c r="AF5" s="219"/>
      <c r="AG5" s="220"/>
      <c r="AH5" s="220"/>
      <c r="AI5" s="220"/>
      <c r="AJ5" s="220"/>
      <c r="AK5" s="220"/>
      <c r="AL5" s="220"/>
      <c r="AM5" s="220"/>
      <c r="AN5" s="220"/>
      <c r="AO5" s="221"/>
      <c r="AP5" s="216" t="s">
        <v>185</v>
      </c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8"/>
      <c r="CF5" s="208" t="s">
        <v>8</v>
      </c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10"/>
    </row>
    <row r="6" spans="1:167" ht="90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1"/>
      <c r="W6" s="219"/>
      <c r="X6" s="220"/>
      <c r="Y6" s="220"/>
      <c r="Z6" s="220"/>
      <c r="AA6" s="220"/>
      <c r="AB6" s="220"/>
      <c r="AC6" s="220"/>
      <c r="AD6" s="220"/>
      <c r="AE6" s="221"/>
      <c r="AF6" s="219"/>
      <c r="AG6" s="220"/>
      <c r="AH6" s="220"/>
      <c r="AI6" s="220"/>
      <c r="AJ6" s="220"/>
      <c r="AK6" s="220"/>
      <c r="AL6" s="220"/>
      <c r="AM6" s="220"/>
      <c r="AN6" s="220"/>
      <c r="AO6" s="221"/>
      <c r="AP6" s="222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4"/>
      <c r="CF6" s="208" t="s">
        <v>190</v>
      </c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10"/>
      <c r="DV6" s="208" t="s">
        <v>191</v>
      </c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10"/>
    </row>
    <row r="7" spans="1:167" ht="1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1"/>
      <c r="W7" s="219"/>
      <c r="X7" s="220"/>
      <c r="Y7" s="220"/>
      <c r="Z7" s="220"/>
      <c r="AA7" s="220"/>
      <c r="AB7" s="220"/>
      <c r="AC7" s="220"/>
      <c r="AD7" s="220"/>
      <c r="AE7" s="221"/>
      <c r="AF7" s="219"/>
      <c r="AG7" s="220"/>
      <c r="AH7" s="220"/>
      <c r="AI7" s="220"/>
      <c r="AJ7" s="220"/>
      <c r="AK7" s="220"/>
      <c r="AL7" s="220"/>
      <c r="AM7" s="220"/>
      <c r="AN7" s="220"/>
      <c r="AO7" s="221"/>
      <c r="AP7" s="205" t="s">
        <v>29</v>
      </c>
      <c r="AQ7" s="206"/>
      <c r="AR7" s="206"/>
      <c r="AS7" s="206"/>
      <c r="AT7" s="206"/>
      <c r="AU7" s="206"/>
      <c r="AV7" s="206"/>
      <c r="AW7" s="207" t="s">
        <v>239</v>
      </c>
      <c r="AX7" s="207"/>
      <c r="AY7" s="207"/>
      <c r="AZ7" s="207"/>
      <c r="BA7" s="203" t="s">
        <v>204</v>
      </c>
      <c r="BB7" s="203"/>
      <c r="BC7" s="204"/>
      <c r="BD7" s="205" t="s">
        <v>29</v>
      </c>
      <c r="BE7" s="206"/>
      <c r="BF7" s="206"/>
      <c r="BG7" s="206"/>
      <c r="BH7" s="206"/>
      <c r="BI7" s="206"/>
      <c r="BJ7" s="206"/>
      <c r="BK7" s="207" t="s">
        <v>241</v>
      </c>
      <c r="BL7" s="207"/>
      <c r="BM7" s="207"/>
      <c r="BN7" s="207"/>
      <c r="BO7" s="203" t="s">
        <v>204</v>
      </c>
      <c r="BP7" s="203"/>
      <c r="BQ7" s="204"/>
      <c r="BR7" s="205" t="s">
        <v>29</v>
      </c>
      <c r="BS7" s="206"/>
      <c r="BT7" s="206"/>
      <c r="BU7" s="206"/>
      <c r="BV7" s="206"/>
      <c r="BW7" s="206"/>
      <c r="BX7" s="206"/>
      <c r="BY7" s="207" t="s">
        <v>242</v>
      </c>
      <c r="BZ7" s="207"/>
      <c r="CA7" s="207"/>
      <c r="CB7" s="207"/>
      <c r="CC7" s="203" t="s">
        <v>204</v>
      </c>
      <c r="CD7" s="203"/>
      <c r="CE7" s="204"/>
      <c r="CF7" s="205" t="s">
        <v>29</v>
      </c>
      <c r="CG7" s="206"/>
      <c r="CH7" s="206"/>
      <c r="CI7" s="206"/>
      <c r="CJ7" s="206"/>
      <c r="CK7" s="206"/>
      <c r="CL7" s="206"/>
      <c r="CM7" s="207" t="s">
        <v>239</v>
      </c>
      <c r="CN7" s="207"/>
      <c r="CO7" s="207"/>
      <c r="CP7" s="207"/>
      <c r="CQ7" s="203" t="s">
        <v>204</v>
      </c>
      <c r="CR7" s="203"/>
      <c r="CS7" s="204"/>
      <c r="CT7" s="205" t="s">
        <v>29</v>
      </c>
      <c r="CU7" s="206"/>
      <c r="CV7" s="206"/>
      <c r="CW7" s="206"/>
      <c r="CX7" s="206"/>
      <c r="CY7" s="206"/>
      <c r="CZ7" s="206"/>
      <c r="DA7" s="207" t="s">
        <v>241</v>
      </c>
      <c r="DB7" s="207"/>
      <c r="DC7" s="207"/>
      <c r="DD7" s="207"/>
      <c r="DE7" s="203" t="s">
        <v>204</v>
      </c>
      <c r="DF7" s="203"/>
      <c r="DG7" s="204"/>
      <c r="DH7" s="205" t="s">
        <v>29</v>
      </c>
      <c r="DI7" s="206"/>
      <c r="DJ7" s="206"/>
      <c r="DK7" s="206"/>
      <c r="DL7" s="206"/>
      <c r="DM7" s="206"/>
      <c r="DN7" s="206"/>
      <c r="DO7" s="207" t="s">
        <v>242</v>
      </c>
      <c r="DP7" s="207"/>
      <c r="DQ7" s="207"/>
      <c r="DR7" s="207"/>
      <c r="DS7" s="203" t="s">
        <v>204</v>
      </c>
      <c r="DT7" s="203"/>
      <c r="DU7" s="204"/>
      <c r="DV7" s="205" t="s">
        <v>29</v>
      </c>
      <c r="DW7" s="206"/>
      <c r="DX7" s="206"/>
      <c r="DY7" s="206"/>
      <c r="DZ7" s="206"/>
      <c r="EA7" s="206"/>
      <c r="EB7" s="206"/>
      <c r="EC7" s="207"/>
      <c r="ED7" s="207"/>
      <c r="EE7" s="207"/>
      <c r="EF7" s="207"/>
      <c r="EG7" s="203" t="s">
        <v>204</v>
      </c>
      <c r="EH7" s="203"/>
      <c r="EI7" s="204"/>
      <c r="EJ7" s="205" t="s">
        <v>29</v>
      </c>
      <c r="EK7" s="206"/>
      <c r="EL7" s="206"/>
      <c r="EM7" s="206"/>
      <c r="EN7" s="206"/>
      <c r="EO7" s="206"/>
      <c r="EP7" s="206"/>
      <c r="EQ7" s="207"/>
      <c r="ER7" s="207"/>
      <c r="ES7" s="207"/>
      <c r="ET7" s="207"/>
      <c r="EU7" s="203" t="s">
        <v>204</v>
      </c>
      <c r="EV7" s="203"/>
      <c r="EW7" s="204"/>
      <c r="EX7" s="205" t="s">
        <v>29</v>
      </c>
      <c r="EY7" s="206"/>
      <c r="EZ7" s="206"/>
      <c r="FA7" s="206"/>
      <c r="FB7" s="206"/>
      <c r="FC7" s="206"/>
      <c r="FD7" s="206"/>
      <c r="FE7" s="207"/>
      <c r="FF7" s="207"/>
      <c r="FG7" s="207"/>
      <c r="FH7" s="207"/>
      <c r="FI7" s="203" t="s">
        <v>204</v>
      </c>
      <c r="FJ7" s="203"/>
      <c r="FK7" s="204"/>
    </row>
    <row r="8" spans="1:167" ht="6.7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  <c r="W8" s="219"/>
      <c r="X8" s="220"/>
      <c r="Y8" s="220"/>
      <c r="Z8" s="220"/>
      <c r="AA8" s="220"/>
      <c r="AB8" s="220"/>
      <c r="AC8" s="220"/>
      <c r="AD8" s="220"/>
      <c r="AE8" s="221"/>
      <c r="AF8" s="219"/>
      <c r="AG8" s="220"/>
      <c r="AH8" s="220"/>
      <c r="AI8" s="220"/>
      <c r="AJ8" s="220"/>
      <c r="AK8" s="220"/>
      <c r="AL8" s="220"/>
      <c r="AM8" s="220"/>
      <c r="AN8" s="220"/>
      <c r="AO8" s="221"/>
      <c r="AP8" s="29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0"/>
      <c r="BD8" s="29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0"/>
      <c r="BR8" s="29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0"/>
      <c r="CF8" s="29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0"/>
      <c r="CT8" s="29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0"/>
      <c r="DH8" s="29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29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0"/>
      <c r="EJ8" s="29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0"/>
      <c r="EX8" s="29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0"/>
    </row>
    <row r="9" spans="1:167" ht="45" customHeight="1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  <c r="W9" s="222"/>
      <c r="X9" s="223"/>
      <c r="Y9" s="223"/>
      <c r="Z9" s="223"/>
      <c r="AA9" s="223"/>
      <c r="AB9" s="223"/>
      <c r="AC9" s="223"/>
      <c r="AD9" s="223"/>
      <c r="AE9" s="224"/>
      <c r="AF9" s="222"/>
      <c r="AG9" s="223"/>
      <c r="AH9" s="223"/>
      <c r="AI9" s="223"/>
      <c r="AJ9" s="223"/>
      <c r="AK9" s="223"/>
      <c r="AL9" s="223"/>
      <c r="AM9" s="223"/>
      <c r="AN9" s="223"/>
      <c r="AO9" s="224"/>
      <c r="AP9" s="208" t="s">
        <v>182</v>
      </c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10"/>
      <c r="BD9" s="208" t="s">
        <v>183</v>
      </c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10"/>
      <c r="BR9" s="208" t="s">
        <v>184</v>
      </c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10"/>
      <c r="CF9" s="208" t="s">
        <v>182</v>
      </c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10"/>
      <c r="CT9" s="208" t="s">
        <v>183</v>
      </c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10"/>
      <c r="DH9" s="208" t="s">
        <v>184</v>
      </c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10"/>
      <c r="DV9" s="208" t="s">
        <v>182</v>
      </c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10"/>
      <c r="EJ9" s="208" t="s">
        <v>183</v>
      </c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10"/>
      <c r="EX9" s="208" t="s">
        <v>184</v>
      </c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10"/>
    </row>
    <row r="10" spans="1:167" ht="15">
      <c r="A10" s="110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213" t="s">
        <v>103</v>
      </c>
      <c r="X10" s="214"/>
      <c r="Y10" s="214"/>
      <c r="Z10" s="214"/>
      <c r="AA10" s="214"/>
      <c r="AB10" s="214"/>
      <c r="AC10" s="214"/>
      <c r="AD10" s="214"/>
      <c r="AE10" s="215"/>
      <c r="AF10" s="213" t="s">
        <v>104</v>
      </c>
      <c r="AG10" s="214"/>
      <c r="AH10" s="214"/>
      <c r="AI10" s="214"/>
      <c r="AJ10" s="214"/>
      <c r="AK10" s="214"/>
      <c r="AL10" s="214"/>
      <c r="AM10" s="214"/>
      <c r="AN10" s="214"/>
      <c r="AO10" s="215"/>
      <c r="AP10" s="110">
        <v>4</v>
      </c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>
        <v>5</v>
      </c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2"/>
      <c r="BR10" s="110">
        <v>6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0">
        <v>7</v>
      </c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2"/>
      <c r="CT10" s="110">
        <v>8</v>
      </c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2"/>
      <c r="DH10" s="110">
        <v>9</v>
      </c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2"/>
      <c r="DV10" s="110">
        <v>10</v>
      </c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2"/>
      <c r="EJ10" s="110">
        <v>11</v>
      </c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2"/>
      <c r="EX10" s="110">
        <v>12</v>
      </c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2"/>
    </row>
    <row r="11" spans="1:167" s="5" customFormat="1" ht="61.5" customHeight="1">
      <c r="A11" s="21"/>
      <c r="B11" s="92" t="s">
        <v>179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  <c r="W11" s="213" t="s">
        <v>180</v>
      </c>
      <c r="X11" s="214"/>
      <c r="Y11" s="214"/>
      <c r="Z11" s="214"/>
      <c r="AA11" s="214"/>
      <c r="AB11" s="214"/>
      <c r="AC11" s="214"/>
      <c r="AD11" s="214"/>
      <c r="AE11" s="215"/>
      <c r="AF11" s="225" t="s">
        <v>17</v>
      </c>
      <c r="AG11" s="225"/>
      <c r="AH11" s="225"/>
      <c r="AI11" s="225"/>
      <c r="AJ11" s="225"/>
      <c r="AK11" s="225"/>
      <c r="AL11" s="225"/>
      <c r="AM11" s="225"/>
      <c r="AN11" s="225"/>
      <c r="AO11" s="225"/>
      <c r="AP11" s="212">
        <f>AP13</f>
        <v>3741030</v>
      </c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>
        <f>CF13</f>
        <v>3741030</v>
      </c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67" s="5" customFormat="1" ht="76.5" customHeight="1">
      <c r="A12" s="21"/>
      <c r="B12" s="92" t="s">
        <v>187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213" t="s">
        <v>186</v>
      </c>
      <c r="X12" s="214"/>
      <c r="Y12" s="214"/>
      <c r="Z12" s="214"/>
      <c r="AA12" s="214"/>
      <c r="AB12" s="214"/>
      <c r="AC12" s="214"/>
      <c r="AD12" s="214"/>
      <c r="AE12" s="215"/>
      <c r="AF12" s="225" t="s">
        <v>17</v>
      </c>
      <c r="AG12" s="225"/>
      <c r="AH12" s="225"/>
      <c r="AI12" s="225"/>
      <c r="AJ12" s="225"/>
      <c r="AK12" s="225"/>
      <c r="AL12" s="225"/>
      <c r="AM12" s="225"/>
      <c r="AN12" s="225"/>
      <c r="AO12" s="225"/>
      <c r="AP12" s="212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2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2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</row>
    <row r="13" spans="1:167" s="5" customFormat="1" ht="61.5" customHeight="1">
      <c r="A13" s="21"/>
      <c r="B13" s="92" t="s">
        <v>189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  <c r="W13" s="213" t="s">
        <v>188</v>
      </c>
      <c r="X13" s="214"/>
      <c r="Y13" s="214"/>
      <c r="Z13" s="214"/>
      <c r="AA13" s="214"/>
      <c r="AB13" s="214"/>
      <c r="AC13" s="214"/>
      <c r="AD13" s="214"/>
      <c r="AE13" s="21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12">
        <f>CF13</f>
        <v>3741030</v>
      </c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2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2">
        <f>3701710+50000-7400-3280</f>
        <v>3741030</v>
      </c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2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</row>
  </sheetData>
  <sheetProtection/>
  <mergeCells count="100">
    <mergeCell ref="CF6:DU6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CM7:CP7"/>
    <mergeCell ref="EX10:FK10"/>
    <mergeCell ref="EX9:FK9"/>
    <mergeCell ref="B13:V13"/>
    <mergeCell ref="W13:AE13"/>
    <mergeCell ref="AF13:AO13"/>
    <mergeCell ref="AP13:BC13"/>
    <mergeCell ref="B11:V11"/>
    <mergeCell ref="AF4:AO9"/>
    <mergeCell ref="CF5:FK5"/>
    <mergeCell ref="CF10:CS10"/>
    <mergeCell ref="AP12:BC12"/>
    <mergeCell ref="AF12:AO12"/>
    <mergeCell ref="AP10:BC10"/>
    <mergeCell ref="BR9:CE9"/>
    <mergeCell ref="BD9:BQ9"/>
    <mergeCell ref="AF11:AO11"/>
    <mergeCell ref="BD10:BQ10"/>
    <mergeCell ref="BR10:CE10"/>
    <mergeCell ref="BR12:CE12"/>
    <mergeCell ref="W4:AE9"/>
    <mergeCell ref="AP5:CE6"/>
    <mergeCell ref="AP9:BC9"/>
    <mergeCell ref="AP4:FK4"/>
    <mergeCell ref="BD11:BQ11"/>
    <mergeCell ref="BR11:CE11"/>
    <mergeCell ref="CF11:CS11"/>
    <mergeCell ref="DV6:FK6"/>
    <mergeCell ref="EQ7:ET7"/>
    <mergeCell ref="CQ7:CS7"/>
    <mergeCell ref="B12:V12"/>
    <mergeCell ref="W12:AE12"/>
    <mergeCell ref="AP11:BC11"/>
    <mergeCell ref="W10:AE10"/>
    <mergeCell ref="AF10:AO10"/>
    <mergeCell ref="BD12:BQ12"/>
    <mergeCell ref="W11:AE11"/>
    <mergeCell ref="A10:V10"/>
    <mergeCell ref="BD13:BQ13"/>
    <mergeCell ref="BR13:CE13"/>
    <mergeCell ref="CF13:CS13"/>
    <mergeCell ref="CT13:DG13"/>
    <mergeCell ref="CT12:DG12"/>
    <mergeCell ref="DH13:DU13"/>
    <mergeCell ref="CF12:CS12"/>
    <mergeCell ref="EX13:FK13"/>
    <mergeCell ref="EX11:FK11"/>
    <mergeCell ref="DV12:EI12"/>
    <mergeCell ref="EJ12:EW12"/>
    <mergeCell ref="EX12:FK12"/>
    <mergeCell ref="DV11:EI11"/>
    <mergeCell ref="EJ11:EW11"/>
    <mergeCell ref="DV13:EI13"/>
    <mergeCell ref="CT7:CZ7"/>
    <mergeCell ref="EJ13:EW13"/>
    <mergeCell ref="DH11:DU11"/>
    <mergeCell ref="CT11:DG11"/>
    <mergeCell ref="DH10:DU10"/>
    <mergeCell ref="CF9:CS9"/>
    <mergeCell ref="CT9:DG9"/>
    <mergeCell ref="DV10:EI10"/>
    <mergeCell ref="CT10:DG10"/>
    <mergeCell ref="DH12:DU12"/>
    <mergeCell ref="FE7:FH7"/>
    <mergeCell ref="EX7:FD7"/>
    <mergeCell ref="DH9:DU9"/>
    <mergeCell ref="DV9:EI9"/>
    <mergeCell ref="EJ9:EW9"/>
    <mergeCell ref="EJ7:EP7"/>
    <mergeCell ref="EC7:EF7"/>
    <mergeCell ref="BY7:CB7"/>
    <mergeCell ref="EJ10:EW10"/>
    <mergeCell ref="EG7:EI7"/>
    <mergeCell ref="DV7:EB7"/>
    <mergeCell ref="DA7:DD7"/>
    <mergeCell ref="DO7:DR7"/>
    <mergeCell ref="DH7:DN7"/>
    <mergeCell ref="DE7:DG7"/>
    <mergeCell ref="DS7:DU7"/>
    <mergeCell ref="EU7:EW7"/>
    <mergeCell ref="FI7:FK7"/>
    <mergeCell ref="AP7:AV7"/>
    <mergeCell ref="BD7:BJ7"/>
    <mergeCell ref="BR7:BX7"/>
    <mergeCell ref="CF7:CL7"/>
    <mergeCell ref="BA7:BC7"/>
    <mergeCell ref="BO7:BQ7"/>
    <mergeCell ref="CC7:CE7"/>
    <mergeCell ref="AW7:AZ7"/>
    <mergeCell ref="BK7:B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32"/>
  <sheetViews>
    <sheetView view="pageLayout" zoomScaleSheetLayoutView="100" workbookViewId="0" topLeftCell="A1">
      <selection activeCell="BA29" sqref="BA29"/>
    </sheetView>
  </sheetViews>
  <sheetFormatPr defaultColWidth="0.74609375" defaultRowHeight="12.75"/>
  <cols>
    <col min="1" max="16384" width="0.74609375" style="1" customWidth="1"/>
  </cols>
  <sheetData>
    <row r="1" spans="2:140" ht="30" customHeight="1">
      <c r="B1" s="107" t="s">
        <v>220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</row>
    <row r="2" spans="38:80" ht="15">
      <c r="AL2" s="104" t="s">
        <v>48</v>
      </c>
      <c r="AM2" s="104"/>
      <c r="AN2" s="104"/>
      <c r="AO2" s="104"/>
      <c r="AP2" s="104"/>
      <c r="AQ2" s="104"/>
      <c r="AR2" s="103" t="s">
        <v>252</v>
      </c>
      <c r="AS2" s="103"/>
      <c r="AT2" s="103"/>
      <c r="AU2" s="103"/>
      <c r="AV2" s="102" t="s">
        <v>4</v>
      </c>
      <c r="AW2" s="102"/>
      <c r="AX2" s="102"/>
      <c r="AY2" s="103" t="s">
        <v>253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53">
        <v>20</v>
      </c>
      <c r="BR2" s="153"/>
      <c r="BS2" s="153"/>
      <c r="BT2" s="153"/>
      <c r="BU2" s="155" t="s">
        <v>239</v>
      </c>
      <c r="BV2" s="155"/>
      <c r="BW2" s="155"/>
      <c r="BX2" s="155"/>
      <c r="BY2" s="102" t="s">
        <v>5</v>
      </c>
      <c r="BZ2" s="102"/>
      <c r="CA2" s="102"/>
      <c r="CB2" s="102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10"/>
      <c r="BX4" s="208" t="s">
        <v>93</v>
      </c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10"/>
      <c r="CM4" s="208" t="s">
        <v>49</v>
      </c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10"/>
    </row>
    <row r="5" spans="1:117" ht="15">
      <c r="A5" s="234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6"/>
      <c r="BX5" s="229" t="s">
        <v>103</v>
      </c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1"/>
      <c r="CM5" s="229" t="s">
        <v>104</v>
      </c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1"/>
    </row>
    <row r="6" spans="1:117" s="5" customFormat="1" ht="16.5" customHeight="1">
      <c r="A6" s="19"/>
      <c r="B6" s="227" t="s">
        <v>174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8"/>
      <c r="BX6" s="229" t="s">
        <v>194</v>
      </c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1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</row>
    <row r="7" spans="1:117" s="5" customFormat="1" ht="16.5" customHeight="1">
      <c r="A7" s="19"/>
      <c r="B7" s="227" t="s">
        <v>175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8"/>
      <c r="BX7" s="229" t="s">
        <v>195</v>
      </c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1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</row>
    <row r="8" spans="1:117" s="5" customFormat="1" ht="16.5" customHeight="1">
      <c r="A8" s="19"/>
      <c r="B8" s="227" t="s">
        <v>192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8"/>
      <c r="BX8" s="229" t="s">
        <v>196</v>
      </c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1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</row>
    <row r="9" spans="1:117" s="5" customFormat="1" ht="16.5" customHeight="1">
      <c r="A9" s="19"/>
      <c r="B9" s="227" t="s">
        <v>193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8"/>
      <c r="BX9" s="229" t="s">
        <v>197</v>
      </c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1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</row>
    <row r="10" ht="12.75" customHeight="1"/>
    <row r="11" spans="2:140" ht="15">
      <c r="B11" s="107" t="s">
        <v>198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</row>
    <row r="12" spans="38:80" ht="15">
      <c r="AL12" s="104" t="s">
        <v>48</v>
      </c>
      <c r="AM12" s="104"/>
      <c r="AN12" s="104"/>
      <c r="AO12" s="104"/>
      <c r="AP12" s="104"/>
      <c r="AQ12" s="104"/>
      <c r="AR12" s="103" t="s">
        <v>252</v>
      </c>
      <c r="AS12" s="103"/>
      <c r="AT12" s="103"/>
      <c r="AU12" s="103"/>
      <c r="AV12" s="102" t="s">
        <v>4</v>
      </c>
      <c r="AW12" s="102"/>
      <c r="AX12" s="102"/>
      <c r="AY12" s="103" t="s">
        <v>253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53">
        <v>20</v>
      </c>
      <c r="BR12" s="153"/>
      <c r="BS12" s="153"/>
      <c r="BT12" s="153"/>
      <c r="BU12" s="155" t="s">
        <v>239</v>
      </c>
      <c r="BV12" s="155"/>
      <c r="BW12" s="155"/>
      <c r="BX12" s="155"/>
      <c r="BY12" s="102" t="s">
        <v>5</v>
      </c>
      <c r="BZ12" s="102"/>
      <c r="CA12" s="102"/>
      <c r="CB12" s="102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8" t="s">
        <v>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10"/>
      <c r="BX14" s="208" t="s">
        <v>93</v>
      </c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08" t="s">
        <v>49</v>
      </c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10"/>
    </row>
    <row r="15" spans="1:117" ht="15">
      <c r="A15" s="234">
        <v>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6"/>
      <c r="BX15" s="229" t="s">
        <v>103</v>
      </c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1"/>
      <c r="CM15" s="229" t="s">
        <v>104</v>
      </c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1"/>
    </row>
    <row r="16" spans="1:117" s="5" customFormat="1" ht="16.5" customHeight="1">
      <c r="A16" s="19"/>
      <c r="B16" s="227" t="s">
        <v>199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8"/>
      <c r="BX16" s="229" t="s">
        <v>194</v>
      </c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1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</row>
    <row r="17" spans="1:117" s="5" customFormat="1" ht="46.5" customHeight="1">
      <c r="A17" s="19"/>
      <c r="B17" s="227" t="s">
        <v>221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8"/>
      <c r="BX17" s="229" t="s">
        <v>195</v>
      </c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1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</row>
    <row r="18" spans="1:117" s="5" customFormat="1" ht="16.5" customHeight="1">
      <c r="A18" s="19"/>
      <c r="B18" s="227" t="s">
        <v>200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8"/>
      <c r="BX18" s="229" t="s">
        <v>196</v>
      </c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1"/>
      <c r="CM18" s="233" t="s">
        <v>17</v>
      </c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</row>
    <row r="20" spans="1:61" ht="14.25" customHeight="1">
      <c r="A20" s="5" t="s">
        <v>256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8" t="s">
        <v>40</v>
      </c>
      <c r="B21" s="5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 t="s">
        <v>255</v>
      </c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</row>
    <row r="22" spans="1:140" s="2" customFormat="1" ht="12.75" customHeight="1">
      <c r="A22" s="8"/>
      <c r="B22" s="8"/>
      <c r="CM22" s="238" t="s">
        <v>9</v>
      </c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 t="s">
        <v>10</v>
      </c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</row>
    <row r="23" spans="1:140" ht="14.25" customHeight="1">
      <c r="A23" s="5" t="s">
        <v>222</v>
      </c>
      <c r="B23" s="5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</row>
    <row r="24" spans="1:140" ht="14.25" customHeight="1">
      <c r="A24" s="5"/>
      <c r="B24" s="5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</row>
    <row r="25" spans="1:140" s="2" customFormat="1" ht="12.75" customHeight="1">
      <c r="A25" s="8"/>
      <c r="B25" s="8"/>
      <c r="CM25" s="238" t="s">
        <v>9</v>
      </c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 t="s">
        <v>10</v>
      </c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</row>
    <row r="26" spans="1:140" ht="14.25" customHeight="1">
      <c r="A26" s="5" t="s">
        <v>223</v>
      </c>
      <c r="B26" s="5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</row>
    <row r="27" spans="1:140" ht="14.25" customHeight="1">
      <c r="A27" s="5"/>
      <c r="B27" s="5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 t="s">
        <v>235</v>
      </c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</row>
    <row r="28" spans="1:140" s="2" customFormat="1" ht="12.75" customHeight="1">
      <c r="A28" s="8"/>
      <c r="B28" s="8"/>
      <c r="CM28" s="238" t="s">
        <v>9</v>
      </c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 t="s">
        <v>10</v>
      </c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</row>
    <row r="29" spans="1:140" ht="15">
      <c r="A29" s="5" t="s">
        <v>37</v>
      </c>
      <c r="B29" s="5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 t="s">
        <v>235</v>
      </c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</row>
    <row r="30" spans="1:140" s="2" customFormat="1" ht="12.75" customHeight="1">
      <c r="A30" s="8"/>
      <c r="B30" s="8"/>
      <c r="CM30" s="238" t="s">
        <v>9</v>
      </c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 t="s">
        <v>10</v>
      </c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</row>
    <row r="31" spans="1:35" ht="15">
      <c r="A31" s="5" t="s">
        <v>38</v>
      </c>
      <c r="B31" s="5"/>
      <c r="G31" s="232" t="s">
        <v>236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</row>
    <row r="32" spans="1:39" ht="15">
      <c r="A32" s="104" t="s">
        <v>4</v>
      </c>
      <c r="B32" s="104"/>
      <c r="C32" s="103" t="s">
        <v>252</v>
      </c>
      <c r="D32" s="103"/>
      <c r="E32" s="103"/>
      <c r="F32" s="103"/>
      <c r="G32" s="226" t="s">
        <v>4</v>
      </c>
      <c r="H32" s="226"/>
      <c r="I32" s="226"/>
      <c r="J32" s="103" t="s">
        <v>253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53">
        <v>20</v>
      </c>
      <c r="AC32" s="153"/>
      <c r="AD32" s="153"/>
      <c r="AE32" s="153"/>
      <c r="AF32" s="239" t="s">
        <v>239</v>
      </c>
      <c r="AG32" s="239"/>
      <c r="AH32" s="239"/>
      <c r="AI32" s="239"/>
      <c r="AJ32" s="102" t="s">
        <v>5</v>
      </c>
      <c r="AK32" s="102"/>
      <c r="AL32" s="102"/>
      <c r="AM32" s="102"/>
    </row>
    <row r="33" ht="3" customHeight="1"/>
  </sheetData>
  <sheetProtection/>
  <mergeCells count="73">
    <mergeCell ref="CM30:DF30"/>
    <mergeCell ref="DG30:EJ30"/>
    <mergeCell ref="J32:AA32"/>
    <mergeCell ref="AB32:AE32"/>
    <mergeCell ref="AF32:AI32"/>
    <mergeCell ref="AJ32:AM32"/>
    <mergeCell ref="CM27:DF27"/>
    <mergeCell ref="DG27:EJ27"/>
    <mergeCell ref="CM28:DF28"/>
    <mergeCell ref="DG28:EJ28"/>
    <mergeCell ref="CM29:DF29"/>
    <mergeCell ref="DG29:EJ29"/>
    <mergeCell ref="CM22:DF22"/>
    <mergeCell ref="DG22:EJ22"/>
    <mergeCell ref="CM24:DF24"/>
    <mergeCell ref="DG24:EJ24"/>
    <mergeCell ref="CM25:DF25"/>
    <mergeCell ref="DG25:EJ25"/>
    <mergeCell ref="CM17:DM17"/>
    <mergeCell ref="B18:BW18"/>
    <mergeCell ref="BX18:CL18"/>
    <mergeCell ref="CM18:DM18"/>
    <mergeCell ref="CM21:DF21"/>
    <mergeCell ref="DG21:EJ21"/>
    <mergeCell ref="B8:BW8"/>
    <mergeCell ref="BX8:CL8"/>
    <mergeCell ref="CM8:DM8"/>
    <mergeCell ref="B6:BW6"/>
    <mergeCell ref="BX6:CL6"/>
    <mergeCell ref="CM6:DM6"/>
    <mergeCell ref="B7:BW7"/>
    <mergeCell ref="BX7:CL7"/>
    <mergeCell ref="CM7:DM7"/>
    <mergeCell ref="BY2:CB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12:AX12"/>
    <mergeCell ref="AY12:BP12"/>
    <mergeCell ref="CM14:DM14"/>
    <mergeCell ref="A15:BW15"/>
    <mergeCell ref="BX15:CL15"/>
    <mergeCell ref="AV2:AX2"/>
    <mergeCell ref="AY2:BP2"/>
    <mergeCell ref="BQ2:BT2"/>
    <mergeCell ref="BU2:BX2"/>
    <mergeCell ref="CM15:DM15"/>
    <mergeCell ref="CM9:DM9"/>
    <mergeCell ref="B11:DL11"/>
    <mergeCell ref="BQ12:BT12"/>
    <mergeCell ref="BU12:BX12"/>
    <mergeCell ref="BY12:CB12"/>
    <mergeCell ref="CM16:DM16"/>
    <mergeCell ref="A14:BW14"/>
    <mergeCell ref="BX14:CL14"/>
    <mergeCell ref="AL12:AQ12"/>
    <mergeCell ref="AR12:AU12"/>
    <mergeCell ref="A32:B32"/>
    <mergeCell ref="G32:I32"/>
    <mergeCell ref="B9:BW9"/>
    <mergeCell ref="BX9:CL9"/>
    <mergeCell ref="B16:BW16"/>
    <mergeCell ref="BX16:CL16"/>
    <mergeCell ref="B17:BW17"/>
    <mergeCell ref="BX17:CL17"/>
    <mergeCell ref="G31:AI31"/>
    <mergeCell ref="C32:F3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Financ</cp:lastModifiedBy>
  <cp:lastPrinted>2019-05-22T10:40:10Z</cp:lastPrinted>
  <dcterms:created xsi:type="dcterms:W3CDTF">2010-11-26T07:12:57Z</dcterms:created>
  <dcterms:modified xsi:type="dcterms:W3CDTF">2019-05-22T10:41:05Z</dcterms:modified>
  <cp:category/>
  <cp:version/>
  <cp:contentType/>
  <cp:contentStatus/>
</cp:coreProperties>
</file>